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13395" windowHeight="7500" firstSheet="6" activeTab="10"/>
  </bookViews>
  <sheets>
    <sheet name="สรุป36-39" sheetId="1" r:id="rId1"/>
    <sheet name="เคหะ40-63" sheetId="2" r:id="rId2"/>
    <sheet name="คุณภาพชีวิต64-71" sheetId="5" r:id="rId3"/>
    <sheet name="การศึกษา73-78" sheetId="6" r:id="rId4"/>
    <sheet name="ระเบียบชุมชน79-84" sheetId="7" r:id="rId5"/>
    <sheet name="ทรัพยากรธรรมชาติ85-88" sheetId="8" r:id="rId6"/>
    <sheet name="ศาสนา89-94 " sheetId="9" r:id="rId7"/>
    <sheet name="บริหารจัดการ95-101" sheetId="10" r:id="rId8"/>
    <sheet name="ประชาคม102" sheetId="22" r:id="rId9"/>
    <sheet name="เกินศักยภาพ103-105" sheetId="18" r:id="rId10"/>
    <sheet name="ครุภัณฑ์106-108" sheetId="19" r:id="rId11"/>
  </sheets>
  <definedNames>
    <definedName name="OLE_LINK1" localSheetId="4">'ระเบียบชุมชน79-84'!#REF!</definedName>
    <definedName name="_xlnm.Print_Titles" localSheetId="3">'การศึกษา73-78'!$10:$12</definedName>
    <definedName name="_xlnm.Print_Titles" localSheetId="9">'เกินศักยภาพ103-105'!$11:$13</definedName>
    <definedName name="_xlnm.Print_Titles" localSheetId="10">'ครุภัณฑ์106-108'!$4:$6</definedName>
    <definedName name="_xlnm.Print_Titles" localSheetId="2">'คุณภาพชีวิต64-71'!$9:$11</definedName>
    <definedName name="_xlnm.Print_Titles" localSheetId="1">'เคหะ40-63'!$10:$12</definedName>
    <definedName name="_xlnm.Print_Titles" localSheetId="5">'ทรัพยากรธรรมชาติ85-88'!$9:$11</definedName>
    <definedName name="_xlnm.Print_Titles" localSheetId="7">'บริหารจัดการ95-101'!$10:$12</definedName>
    <definedName name="_xlnm.Print_Titles" localSheetId="8">ประชาคม102!$10:$12</definedName>
    <definedName name="_xlnm.Print_Titles" localSheetId="4">'ระเบียบชุมชน79-84'!$9:$11</definedName>
    <definedName name="_xlnm.Print_Titles" localSheetId="6">'ศาสนา89-94 '!$9:$11</definedName>
    <definedName name="_xlnm.Print_Titles" localSheetId="0">'สรุป36-39'!$5:$7</definedName>
  </definedNames>
  <calcPr calcId="145621"/>
</workbook>
</file>

<file path=xl/calcChain.xml><?xml version="1.0" encoding="utf-8"?>
<calcChain xmlns="http://schemas.openxmlformats.org/spreadsheetml/2006/main">
  <c r="G41" i="6" l="1"/>
  <c r="K100" i="2" l="1"/>
  <c r="K43" i="1" l="1"/>
  <c r="F42" i="10"/>
  <c r="G42" i="10"/>
  <c r="H42" i="10"/>
  <c r="I42" i="10"/>
  <c r="E42" i="10"/>
  <c r="C29" i="1"/>
  <c r="C30" i="1"/>
  <c r="K19" i="1"/>
  <c r="I19" i="1"/>
  <c r="G19" i="1"/>
  <c r="E19" i="1"/>
  <c r="C19" i="1"/>
  <c r="D17" i="1"/>
  <c r="F17" i="1"/>
  <c r="H17" i="1"/>
  <c r="J17" i="1"/>
  <c r="B17" i="1"/>
  <c r="F198" i="2"/>
  <c r="G198" i="2"/>
  <c r="H198" i="2"/>
  <c r="I198" i="2"/>
  <c r="F49" i="10" l="1"/>
  <c r="G49" i="10"/>
  <c r="H49" i="10"/>
  <c r="I49" i="10"/>
  <c r="E49" i="10"/>
  <c r="F33" i="10"/>
  <c r="F50" i="10" s="1"/>
  <c r="G33" i="10"/>
  <c r="G50" i="10" s="1"/>
  <c r="H33" i="10"/>
  <c r="H50" i="10" s="1"/>
  <c r="I33" i="10"/>
  <c r="I50" i="10" s="1"/>
  <c r="E33" i="10"/>
  <c r="F30" i="8"/>
  <c r="G30" i="8"/>
  <c r="H30" i="8"/>
  <c r="I30" i="8"/>
  <c r="E30" i="8"/>
  <c r="F25" i="8"/>
  <c r="E28" i="1" s="1"/>
  <c r="G25" i="8"/>
  <c r="H25" i="8"/>
  <c r="I25" i="8"/>
  <c r="E25" i="8"/>
  <c r="C28" i="1" s="1"/>
  <c r="F15" i="7"/>
  <c r="G15" i="7"/>
  <c r="H15" i="7"/>
  <c r="I15" i="7"/>
  <c r="E15" i="7"/>
  <c r="F29" i="6"/>
  <c r="G29" i="6"/>
  <c r="H29" i="6"/>
  <c r="I29" i="6"/>
  <c r="E29" i="6"/>
  <c r="K14" i="1"/>
  <c r="F30" i="5"/>
  <c r="G30" i="5"/>
  <c r="H30" i="5"/>
  <c r="I30" i="5"/>
  <c r="E30" i="5"/>
  <c r="F42" i="5"/>
  <c r="E13" i="1" s="1"/>
  <c r="G42" i="5"/>
  <c r="G13" i="1" s="1"/>
  <c r="H42" i="5"/>
  <c r="I13" i="1" s="1"/>
  <c r="I42" i="5"/>
  <c r="K13" i="1" s="1"/>
  <c r="E42" i="5"/>
  <c r="F50" i="5"/>
  <c r="E14" i="1" s="1"/>
  <c r="G50" i="5"/>
  <c r="G14" i="1" s="1"/>
  <c r="H50" i="5"/>
  <c r="I14" i="1" s="1"/>
  <c r="I50" i="5"/>
  <c r="E50" i="5"/>
  <c r="C14" i="1" s="1"/>
  <c r="F56" i="5"/>
  <c r="E15" i="1" s="1"/>
  <c r="G56" i="5"/>
  <c r="G15" i="1" s="1"/>
  <c r="H56" i="5"/>
  <c r="I15" i="1" s="1"/>
  <c r="I56" i="5"/>
  <c r="K15" i="1" s="1"/>
  <c r="E56" i="5"/>
  <c r="C15" i="1" s="1"/>
  <c r="F60" i="5"/>
  <c r="G60" i="5"/>
  <c r="H60" i="5"/>
  <c r="I60" i="5"/>
  <c r="E60" i="5"/>
  <c r="I9" i="1"/>
  <c r="F207" i="2"/>
  <c r="E9" i="1" s="1"/>
  <c r="G207" i="2"/>
  <c r="H207" i="2"/>
  <c r="I10" i="1" s="1"/>
  <c r="I207" i="2"/>
  <c r="F206" i="2"/>
  <c r="G206" i="2"/>
  <c r="H206" i="2"/>
  <c r="I206" i="2"/>
  <c r="E206" i="2"/>
  <c r="E198" i="2"/>
  <c r="E207" i="2" s="1"/>
  <c r="C9" i="1" s="1"/>
  <c r="K9" i="1" l="1"/>
  <c r="K10" i="1"/>
  <c r="G9" i="1"/>
  <c r="G10" i="1"/>
  <c r="C12" i="1"/>
  <c r="E61" i="5"/>
  <c r="K12" i="1"/>
  <c r="I61" i="5"/>
  <c r="E12" i="1"/>
  <c r="F61" i="5"/>
  <c r="I12" i="1"/>
  <c r="H61" i="5"/>
  <c r="G12" i="1"/>
  <c r="G61" i="5"/>
  <c r="C13" i="1"/>
  <c r="E14" i="22"/>
  <c r="F14" i="22"/>
  <c r="G14" i="22"/>
  <c r="H14" i="22"/>
  <c r="I14" i="22"/>
  <c r="I21" i="22" s="1"/>
  <c r="E20" i="22"/>
  <c r="C44" i="1" s="1"/>
  <c r="F20" i="22"/>
  <c r="E44" i="1" s="1"/>
  <c r="G20" i="22"/>
  <c r="G44" i="1" s="1"/>
  <c r="H20" i="22"/>
  <c r="I44" i="1" s="1"/>
  <c r="I20" i="22"/>
  <c r="K44" i="1" s="1"/>
  <c r="H21" i="22" l="1"/>
  <c r="I43" i="1"/>
  <c r="E21" i="22"/>
  <c r="C43" i="1"/>
  <c r="G21" i="22"/>
  <c r="G43" i="1"/>
  <c r="F21" i="22"/>
  <c r="E43" i="1"/>
  <c r="I28" i="19"/>
  <c r="J28" i="19"/>
  <c r="K28" i="19"/>
  <c r="H28" i="19"/>
  <c r="F23" i="18" l="1"/>
  <c r="G23" i="18"/>
  <c r="H23" i="18"/>
  <c r="I23" i="18"/>
  <c r="E23" i="18"/>
  <c r="F41" i="7"/>
  <c r="G41" i="7"/>
  <c r="H41" i="7"/>
  <c r="I41" i="7"/>
  <c r="E41" i="7"/>
  <c r="F29" i="7"/>
  <c r="G29" i="7"/>
  <c r="H29" i="7"/>
  <c r="I29" i="7"/>
  <c r="E29" i="7"/>
  <c r="F28" i="9" l="1"/>
  <c r="G28" i="9"/>
  <c r="H28" i="9"/>
  <c r="I28" i="9"/>
  <c r="E28" i="9"/>
  <c r="I40" i="9" l="1"/>
  <c r="F39" i="10"/>
  <c r="E38" i="1" s="1"/>
  <c r="G39" i="10"/>
  <c r="G38" i="1" s="1"/>
  <c r="H39" i="10"/>
  <c r="I38" i="1" s="1"/>
  <c r="I39" i="10"/>
  <c r="K38" i="1" s="1"/>
  <c r="E39" i="10"/>
  <c r="C38" i="1" s="1"/>
  <c r="I39" i="9"/>
  <c r="K34" i="1" s="1"/>
  <c r="K33" i="1"/>
  <c r="E33" i="1"/>
  <c r="F39" i="9"/>
  <c r="E34" i="1" s="1"/>
  <c r="G39" i="9"/>
  <c r="I34" i="1" s="1"/>
  <c r="H39" i="9"/>
  <c r="H40" i="9" s="1"/>
  <c r="E39" i="9"/>
  <c r="C34" i="1" s="1"/>
  <c r="G33" i="1"/>
  <c r="I33" i="1"/>
  <c r="C33" i="1"/>
  <c r="D31" i="1"/>
  <c r="F31" i="1"/>
  <c r="H31" i="1"/>
  <c r="J31" i="1"/>
  <c r="B31" i="1"/>
  <c r="L29" i="1"/>
  <c r="L30" i="1"/>
  <c r="L28" i="1"/>
  <c r="F33" i="8"/>
  <c r="F34" i="8" s="1"/>
  <c r="G33" i="8"/>
  <c r="G34" i="8" s="1"/>
  <c r="H33" i="8"/>
  <c r="H34" i="8" s="1"/>
  <c r="I33" i="8"/>
  <c r="I34" i="8" s="1"/>
  <c r="E33" i="8"/>
  <c r="E34" i="8" s="1"/>
  <c r="G40" i="9" l="1"/>
  <c r="E40" i="9"/>
  <c r="F40" i="9"/>
  <c r="I30" i="1"/>
  <c r="E30" i="1"/>
  <c r="K30" i="1"/>
  <c r="G30" i="1"/>
  <c r="G40" i="1"/>
  <c r="E40" i="1"/>
  <c r="C40" i="1"/>
  <c r="K40" i="1"/>
  <c r="I40" i="1"/>
  <c r="I37" i="1"/>
  <c r="G37" i="1"/>
  <c r="E37" i="1"/>
  <c r="C37" i="1"/>
  <c r="K37" i="1"/>
  <c r="G34" i="1"/>
  <c r="G35" i="1" s="1"/>
  <c r="L31" i="1"/>
  <c r="M44" i="1"/>
  <c r="L44" i="1"/>
  <c r="M43" i="1"/>
  <c r="L43" i="1"/>
  <c r="M38" i="1"/>
  <c r="L38" i="1"/>
  <c r="L39" i="1"/>
  <c r="L40" i="1"/>
  <c r="L37" i="1"/>
  <c r="M33" i="1"/>
  <c r="L34" i="1"/>
  <c r="L33" i="1"/>
  <c r="L23" i="1"/>
  <c r="L24" i="1"/>
  <c r="L25" i="1"/>
  <c r="L22" i="1"/>
  <c r="L13" i="1"/>
  <c r="L14" i="1"/>
  <c r="L15" i="1"/>
  <c r="L16" i="1"/>
  <c r="L12" i="1"/>
  <c r="L19" i="1"/>
  <c r="G20" i="1"/>
  <c r="I20" i="1"/>
  <c r="K20" i="1"/>
  <c r="C20" i="1"/>
  <c r="E16" i="1"/>
  <c r="E17" i="1" s="1"/>
  <c r="G16" i="1"/>
  <c r="G17" i="1" s="1"/>
  <c r="I16" i="1"/>
  <c r="I17" i="1" s="1"/>
  <c r="K16" i="1"/>
  <c r="K17" i="1" s="1"/>
  <c r="C16" i="1"/>
  <c r="C17" i="1" s="1"/>
  <c r="L9" i="1"/>
  <c r="F45" i="7"/>
  <c r="E25" i="1" s="1"/>
  <c r="G45" i="7"/>
  <c r="G25" i="1" s="1"/>
  <c r="H45" i="7"/>
  <c r="I25" i="1" s="1"/>
  <c r="I45" i="7"/>
  <c r="K25" i="1" s="1"/>
  <c r="E45" i="7"/>
  <c r="C25" i="1" s="1"/>
  <c r="E24" i="1"/>
  <c r="G24" i="1"/>
  <c r="I24" i="1"/>
  <c r="K24" i="1"/>
  <c r="C24" i="1"/>
  <c r="E22" i="1"/>
  <c r="G22" i="1"/>
  <c r="I22" i="1"/>
  <c r="K22" i="1"/>
  <c r="C22" i="1"/>
  <c r="C45" i="1"/>
  <c r="D45" i="1"/>
  <c r="E45" i="1"/>
  <c r="F45" i="1"/>
  <c r="G45" i="1"/>
  <c r="H45" i="1"/>
  <c r="I45" i="1"/>
  <c r="J45" i="1"/>
  <c r="K45" i="1"/>
  <c r="D41" i="1"/>
  <c r="F41" i="1"/>
  <c r="H41" i="1"/>
  <c r="J41" i="1"/>
  <c r="B41" i="1"/>
  <c r="C35" i="1"/>
  <c r="D35" i="1"/>
  <c r="E35" i="1"/>
  <c r="F35" i="1"/>
  <c r="H35" i="1"/>
  <c r="I35" i="1"/>
  <c r="J35" i="1"/>
  <c r="K35" i="1"/>
  <c r="B35" i="1"/>
  <c r="D26" i="1"/>
  <c r="F26" i="1"/>
  <c r="H26" i="1"/>
  <c r="J26" i="1"/>
  <c r="B26" i="1"/>
  <c r="D20" i="1"/>
  <c r="F20" i="1"/>
  <c r="H20" i="1"/>
  <c r="J20" i="1"/>
  <c r="B20" i="1"/>
  <c r="D10" i="1"/>
  <c r="F10" i="1"/>
  <c r="H10" i="1"/>
  <c r="J10" i="1"/>
  <c r="B10" i="1"/>
  <c r="L17" i="1" l="1"/>
  <c r="M30" i="1"/>
  <c r="K28" i="1"/>
  <c r="K29" i="1"/>
  <c r="I28" i="1"/>
  <c r="I29" i="1"/>
  <c r="E29" i="1"/>
  <c r="G28" i="1"/>
  <c r="G29" i="1"/>
  <c r="L45" i="1"/>
  <c r="L35" i="1"/>
  <c r="M40" i="1"/>
  <c r="M37" i="1"/>
  <c r="L41" i="1"/>
  <c r="M34" i="1"/>
  <c r="M35" i="1" s="1"/>
  <c r="J46" i="1"/>
  <c r="M45" i="1"/>
  <c r="M19" i="1"/>
  <c r="E20" i="1"/>
  <c r="F46" i="1"/>
  <c r="M12" i="1"/>
  <c r="M13" i="1"/>
  <c r="M16" i="1"/>
  <c r="M14" i="1"/>
  <c r="M15" i="1"/>
  <c r="M25" i="1"/>
  <c r="M24" i="1"/>
  <c r="M22" i="1"/>
  <c r="B46" i="1"/>
  <c r="D46" i="1"/>
  <c r="L10" i="1"/>
  <c r="H46" i="1"/>
  <c r="M17" i="1" l="1"/>
  <c r="M28" i="1"/>
  <c r="M29" i="1"/>
  <c r="G31" i="1"/>
  <c r="C31" i="1"/>
  <c r="K31" i="1"/>
  <c r="E31" i="1"/>
  <c r="I31" i="1"/>
  <c r="M31" i="1" l="1"/>
  <c r="L20" i="1"/>
  <c r="M20" i="1" l="1"/>
  <c r="L26" i="1" l="1"/>
  <c r="L46" i="1" s="1"/>
  <c r="E46" i="7"/>
  <c r="C23" i="1"/>
  <c r="C26" i="1" l="1"/>
  <c r="I46" i="7"/>
  <c r="H46" i="7"/>
  <c r="F46" i="7"/>
  <c r="G46" i="7"/>
  <c r="E23" i="1"/>
  <c r="E26" i="1" s="1"/>
  <c r="I23" i="1"/>
  <c r="I26" i="1" s="1"/>
  <c r="G23" i="1"/>
  <c r="G26" i="1" s="1"/>
  <c r="K23" i="1"/>
  <c r="K26" i="1" s="1"/>
  <c r="M23" i="1" l="1"/>
  <c r="M26" i="1" s="1"/>
  <c r="C10" i="1"/>
  <c r="M9" i="1"/>
  <c r="M10" i="1" s="1"/>
  <c r="E10" i="1"/>
  <c r="E50" i="10"/>
  <c r="C39" i="1"/>
  <c r="C41" i="1" s="1"/>
  <c r="I39" i="1"/>
  <c r="I41" i="1" s="1"/>
  <c r="I46" i="1" s="1"/>
  <c r="K39" i="1"/>
  <c r="K41" i="1" s="1"/>
  <c r="K46" i="1" s="1"/>
  <c r="G39" i="1"/>
  <c r="G41" i="1" s="1"/>
  <c r="G46" i="1" s="1"/>
  <c r="E39" i="1"/>
  <c r="M39" i="1" s="1"/>
  <c r="M41" i="1" s="1"/>
  <c r="C46" i="1" l="1"/>
  <c r="M46" i="1"/>
  <c r="E41" i="1"/>
  <c r="E46" i="1" s="1"/>
</calcChain>
</file>

<file path=xl/sharedStrings.xml><?xml version="1.0" encoding="utf-8"?>
<sst xmlns="http://schemas.openxmlformats.org/spreadsheetml/2006/main" count="2439" uniqueCount="1248">
  <si>
    <t>บัญชีสรุปโครงการพัฒนา</t>
  </si>
  <si>
    <t>ยุทธศาสตร์</t>
  </si>
  <si>
    <t>จำนวนโครงการ</t>
  </si>
  <si>
    <t>งบประมาณ</t>
  </si>
  <si>
    <t>(บาท)</t>
  </si>
  <si>
    <t>รวม</t>
  </si>
  <si>
    <t xml:space="preserve">                  รวม</t>
  </si>
  <si>
    <t>ที่</t>
  </si>
  <si>
    <t>โครงการ/กิจกรรม</t>
  </si>
  <si>
    <t>วัตถุประสงค์</t>
  </si>
  <si>
    <t>เป้าหมาย</t>
  </si>
  <si>
    <t>(ผลผลิตโครงการ)</t>
  </si>
  <si>
    <t>งบประมาณและที่ผ่านมา</t>
  </si>
  <si>
    <t>ตัวชี้วัด</t>
  </si>
  <si>
    <t>(KPI)</t>
  </si>
  <si>
    <t>ผลที่คาดว่าจะได้รับ</t>
  </si>
  <si>
    <t>หน่วยงานที่รับผิดชอบหลัก</t>
  </si>
  <si>
    <t>โครงการก่อสร้างถนนลาดยาง</t>
  </si>
  <si>
    <t>- ประชาชนมีเส้นทางในการคมนาคมที่สะดวกยิ่งขึ้น</t>
  </si>
  <si>
    <t>กองช่าง</t>
  </si>
  <si>
    <t>- เพื่อให้ประชาชนมีการคมนาคมที่สะดวก</t>
  </si>
  <si>
    <t>- ราษฎรมีเส้นทางขนถ่ายผลผลิต</t>
  </si>
  <si>
    <t>-ประชาชนมีการคมนาคมที่สะดวก</t>
  </si>
  <si>
    <t>- มีถนน ลาดยางระยะทาง ๕๐๐ ม.</t>
  </si>
  <si>
    <t>-ประชาชนมีเส้นทางในการคมนาคมสะดวกยิ่งขึ้น</t>
  </si>
  <si>
    <t>๑,๕๐๐ เมตร</t>
  </si>
  <si>
    <t>- เพื่อให้การสัญจรสะดวกขึ้นเป็นเส้นทางเชื่อมต่อระหว่างอำเภอ</t>
  </si>
  <si>
    <t>- เพื่อให้ราษฎรมีถนนที่สะดวกขึ้น</t>
  </si>
  <si>
    <t>-มีถนนคอนกรีตระยะทาง ๑,๕๐๐ ม.</t>
  </si>
  <si>
    <t>- ประชาชนมีเส้นทางคมนาคมสะดวกขึ้น</t>
  </si>
  <si>
    <t xml:space="preserve"> ประชาชนมีเส้นทางในการคม นาคมที่สะดวกขึ้น</t>
  </si>
  <si>
    <t>โครงการบุกเบิกถนน</t>
  </si>
  <si>
    <t>- ประชาชนมีการคมนาคมที่สะดวก</t>
  </si>
  <si>
    <t>โครงการปรับปรุงถนน</t>
  </si>
  <si>
    <t>- เพื่อให้ราษฎรมีถนนที่คมนาคมสะดวกขึ้น</t>
  </si>
  <si>
    <t>๘ หมู่บ้าน</t>
  </si>
  <si>
    <t>โครงการก่อสร้างท่อลอดเหลี่ยม/ซ่อมแซม</t>
  </si>
  <si>
    <t>๑. ยุทธศาสตร์การพัฒนาด้านโครงสร้างพื้นฐาน</t>
  </si>
  <si>
    <t>หน่วยงานที่รับผิดชอบ</t>
  </si>
  <si>
    <t>โครงการขยายเขตไฟฟ้า/ติดตั้งไฟฟ้าสาธารณะ</t>
  </si>
  <si>
    <t>-ซอยเสนา (หมู่ที่ ๔)</t>
  </si>
  <si>
    <t>- เพื่อความปลอดภัยในชีวิตและทรัพย์สิน</t>
  </si>
  <si>
    <t>กฟภ./กองช่าง</t>
  </si>
  <si>
    <t>กฟภ./   กองช่าง</t>
  </si>
  <si>
    <t>นพค./อบจ.</t>
  </si>
  <si>
    <t>อบต.</t>
  </si>
  <si>
    <t>๑ แห่ง</t>
  </si>
  <si>
    <t>-ปรับปรุงระบบประปาพร้อมย้ายถัง (๑ แห่ง)</t>
  </si>
  <si>
    <t>โครงการก่อสร้างระบบประปาและจัดหาภาชนะเครื่องกรองน้ำ</t>
  </si>
  <si>
    <t>- เพื่อปรับปรุงคุณ ภาพน้ำดื่มน้ำใช้ให้แก่ราษฎร</t>
  </si>
  <si>
    <t>๒ แห่ง</t>
  </si>
  <si>
    <t>- เพื่อกักเก็บน้ำไว้ใช้ในฤดูแล้ง</t>
  </si>
  <si>
    <t>๘ แห่ง</t>
  </si>
  <si>
    <t>-ก่อสร้างฝายน้ำล้น ๘ แห่ง</t>
  </si>
  <si>
    <t>- เพื่อขุดลอกหน้าฝายให้มีน้ำไว้ใช้ในฤดูแล้ง</t>
  </si>
  <si>
    <t>-ขุดลอกหน้าฝาย  แห่ง</t>
  </si>
  <si>
    <t>-ก่อสร้างฝายและขุดลอกคลอง     ๑  แห่ง</t>
  </si>
  <si>
    <t>สำนักปลัด</t>
  </si>
  <si>
    <t>องค์การบริหารส่วนตำบลทุ่งเตาใหม่</t>
  </si>
  <si>
    <t xml:space="preserve">รายละเอียดโครงการพัฒนา </t>
  </si>
  <si>
    <t xml:space="preserve">แผนพัฒนาท้องถิ่น (พ.ศ.2561 - 2565) </t>
  </si>
  <si>
    <t>๑.๑ แผนงานเคหะและชุมชน</t>
  </si>
  <si>
    <t>ก. ยุทธศาสตร์จังหวัดที่  ๑</t>
  </si>
  <si>
    <t>ข. ยุทธศาสตร์การพัฒนาของ อปท. ในเขตจังหวัดที่  ๑.๑</t>
  </si>
  <si>
    <t>-เพื่อใช้เป็นเส้นทางเชื่อมต่อระหว่างตำบล.</t>
  </si>
  <si>
    <t>ซอยดอนทึงทัง</t>
  </si>
  <si>
    <t>ซอยสุวรรณ์ปรีชา</t>
  </si>
  <si>
    <t>ซอยสมคิด ,</t>
  </si>
  <si>
    <t>ซอยประชาพัฒนา</t>
  </si>
  <si>
    <t>ซอยวาสนา (หมู่ที่ ๖)</t>
  </si>
  <si>
    <t>ซอยศิลป์ชัย -ไสดงใน</t>
  </si>
  <si>
    <t xml:space="preserve">ซอยอนามัย (หมู่ที่ ๗) </t>
  </si>
  <si>
    <t xml:space="preserve">ซอยราษฎร์อุทิศ (หมู่ที่ ๔)  </t>
  </si>
  <si>
    <t xml:space="preserve">ภายในหมู่บ้าน (หมู่ที่ ๕) </t>
  </si>
  <si>
    <t xml:space="preserve">ไสดงทุ่งรัง ๑๐ จุด , </t>
  </si>
  <si>
    <t xml:space="preserve">ภายในหมู่บ้าน ๘ จุด (หมู่ที่ ๑) </t>
  </si>
  <si>
    <t>ซอย ๑๒ (หมู่ที่ 4)</t>
  </si>
  <si>
    <t>ซอยอนามัย</t>
  </si>
  <si>
    <t>ประชาชนมีเส้นทางในการคมนาคมที่สะดวกยิ่งขึ้น</t>
  </si>
  <si>
    <t>- เพื่อใช้เป็นเส้นทางเชื่อมต่อระหว่างหมู่บ้าน</t>
  </si>
  <si>
    <t xml:space="preserve">500 เมตร </t>
  </si>
  <si>
    <t xml:space="preserve">มีถนนลาดยางระยะทาง 500 ม.     </t>
  </si>
  <si>
    <t xml:space="preserve">๑.๒ ก่อสร้างถนนลาดยางผิวแอสฟัลท์ติกคอนกรีต สายขุนราษฏร์ – วาสนา (ต.ทุ่งเตา) (หมู่ที่ 1) </t>
  </si>
  <si>
    <t>720 เมตร</t>
  </si>
  <si>
    <t>มีถนน ลาดยางระยะทาง 720 ม.</t>
  </si>
  <si>
    <t>๑.๓ ก่อสร้างถนนลาดยางแอสฟัลท์ติกคอนกรีต ซอยพันศิริ-หมู่ที่ 3  (หมู่ที่ 1)</t>
  </si>
  <si>
    <t>2,000 เมตร</t>
  </si>
  <si>
    <t xml:space="preserve">มีถนน ลาดยางระยะทาง 2,000 ม. </t>
  </si>
  <si>
    <t>๑.๔ ก่อสร้างถนนลาดยางผิวแอสฟัลท์ติกคอนกรีต สายซอยควนกองเมือง  (หมู่ที่ 3)</t>
  </si>
  <si>
    <t>1,600 เมตร</t>
  </si>
  <si>
    <t>มีถนน ลาดยางระยะทาง 1,600 ม.</t>
  </si>
  <si>
    <t>๑.๖ ก่อสร้างถนนลาดยางผิวแอสฟัลท์ติกคอนกรีตซอยดอนทึงทัง-หน้าอนามัย (หมู่ที่ 4)</t>
  </si>
  <si>
    <t>2,555  เมตร</t>
  </si>
  <si>
    <t>มีถนนลาดยางระยะทาง 2,555 ม.</t>
  </si>
  <si>
    <t>๑.๘ ก่อสร้างถนนลาดยางผิวแอสฟัลท์ติกคอนกรีต สายห้วยชัน – ไสดงใน (หมู่ที่ 5)</t>
  </si>
  <si>
    <t xml:space="preserve"> 4,300 เมตร</t>
  </si>
  <si>
    <t>มีถนน ลาดยางระยะทาง 4,300 ม.</t>
  </si>
  <si>
    <t>400 เมตร</t>
  </si>
  <si>
    <t>มีถนน ลาดยางระยะทาง 400 ม.</t>
  </si>
  <si>
    <t>500 เมตร</t>
  </si>
  <si>
    <t>มีถนน ลาดยางระยะทาง 500 ม.</t>
  </si>
  <si>
    <t>๑.๑๑ ก่อสร้างถนนลาดยางผิวแอสฟัลท์ติกคอนกรีต สายซอยสมหวัง (หมู่ที่ 7)</t>
  </si>
  <si>
    <t>มีถนน ลาดยางระยะทาง 1,500 ม.</t>
  </si>
  <si>
    <t>๑.๗ ก่อสร้างถนนลาดยางผิวแอสฟัลท์ติกคอนกรีตสายศาลา – ห้วยกลั้ง (หมู่ที่ 5)</t>
  </si>
  <si>
    <t>มีถนนลาดยางระยะทาง 500 ม.</t>
  </si>
  <si>
    <t>๑.๙ ก่อสร้างถนนลาดยางผิวแอสฟัลท์ติกคอนกรีตสายซอยวารี 49 (หมู่ที่ 6)</t>
  </si>
  <si>
    <t>700 เมตร</t>
  </si>
  <si>
    <t>850 เมตร</t>
  </si>
  <si>
    <t>มีถนนคอนกรีตระยะทาง 850 ม.</t>
  </si>
  <si>
    <t>1,000 เมตร</t>
  </si>
  <si>
    <t>มีถนนคอนกรีตระยะทาง 1,000 ม.</t>
  </si>
  <si>
    <t>1,500 เมตร</t>
  </si>
  <si>
    <t>มีถนนคอนกรีตระยะทาง     1,000 ม.</t>
  </si>
  <si>
    <t>900 เมตร</t>
  </si>
  <si>
    <t>800 เมตร</t>
  </si>
  <si>
    <t>5,000 เมตร</t>
  </si>
  <si>
    <t>มีไหล่ทาง ระยะทาง  5,000 ม.</t>
  </si>
  <si>
    <t>มีถนนคอนกรีตระยะทาง 500 ม.</t>
  </si>
  <si>
    <t>2,500 เมตร</t>
  </si>
  <si>
    <t>มีถนนคอนกรีตระยะทาง 2,500 ม.</t>
  </si>
  <si>
    <t>มีถนนคอนกรีตระยะทาง 2,000 ม.</t>
  </si>
  <si>
    <t>มีถนนคอนกรีตระยะทาง 800 ม.</t>
  </si>
  <si>
    <t>บุกเบิกถนนมีระยะทาง 1,500 ม.</t>
  </si>
  <si>
    <t>บุกเบิกถนนมีระยะทาง 500 ม.</t>
  </si>
  <si>
    <t>บุกเบิกถนนมีระยะทาง 2,000 ม.</t>
  </si>
  <si>
    <t xml:space="preserve">5.1 ซ่อมแซมถนนภายในหมู่บ้าน   (หมู่ที่ 1-8 ) </t>
  </si>
  <si>
    <t>1,300 เมตร</t>
  </si>
  <si>
    <t>8 หมู่บ้าน</t>
  </si>
  <si>
    <t xml:space="preserve"> 8 แห่ง</t>
  </si>
  <si>
    <t>ปรับปรุงถนนระยะทาง 2,000 ม.</t>
  </si>
  <si>
    <t>ปรับปรุงถนนระยะทาง 1,300 ม.</t>
  </si>
  <si>
    <t>ปรับปรุงถนนระยะทาง 1,000 ม.</t>
  </si>
  <si>
    <t>ปรับปรุงถนนระยะทาง 500 ม.</t>
  </si>
  <si>
    <t>มีถนน ระยะทาง 900เมตร</t>
  </si>
  <si>
    <t>ซ่อมแซมถนน  8 หมู่บ้าน</t>
  </si>
  <si>
    <t>ก่อสร้างท่อเหลี่ยม/ซ่อมแซม 8 แห่ง</t>
  </si>
  <si>
    <t>1.1  แผนงานเคหะชุมชน</t>
  </si>
  <si>
    <t>ปี 2561</t>
  </si>
  <si>
    <t>รวม 4  ปี</t>
  </si>
  <si>
    <t>ปี 2562</t>
  </si>
  <si>
    <t>ปี 2563</t>
  </si>
  <si>
    <t>ปี 2564</t>
  </si>
  <si>
    <t>ปี 2565</t>
  </si>
  <si>
    <t>1.  ยุทธศาสตร์การพัฒนาด้านโครงสร้างพื้นฐาน</t>
  </si>
  <si>
    <t>2.  ยุทธศาสตร์การพัฒนาด้านการส่งเสริมคุณภาพชีวิต</t>
  </si>
  <si>
    <t xml:space="preserve">2.1  แผนงานสร้างความเข้มแข็งชุมชน  </t>
  </si>
  <si>
    <t>2.2  แผนงานสาธารณสุข</t>
  </si>
  <si>
    <t>2.3  แผนงานศาสนา วัฒนธรรม และนันทนาการ</t>
  </si>
  <si>
    <t>3.  ยุทธศาสตร์การพัฒนาด้านการศึกษา</t>
  </si>
  <si>
    <t>3.1  แผนงานการศึกษา</t>
  </si>
  <si>
    <t>560 เมตร</t>
  </si>
  <si>
    <t>-มีถนนคอนกรีตระยะทาง 560 ม.</t>
  </si>
  <si>
    <t>- เพื่อให้ราษฎรมีเส้นทางคมนาคมที่สะดวกขึ้น</t>
  </si>
  <si>
    <t>-มีถนนคอนกรีตระยะทาง 500 ม.</t>
  </si>
  <si>
    <t>-มีถนนคอนกรีตระยะทาง1,300 ม.</t>
  </si>
  <si>
    <t>550 เมตร</t>
  </si>
  <si>
    <t>-มีถนนคอนกรีตระยะทาง1,000 ม.</t>
  </si>
  <si>
    <t>-มีถนนคอนกรีตระยะทาง 2,000 ม.</t>
  </si>
  <si>
    <t>-มีถนนคอนกรีตระยะทาง1,000ม.</t>
  </si>
  <si>
    <t>600 เมตร</t>
  </si>
  <si>
    <t>-มีถนนคอนกรีตระยะทาง 600 ม.</t>
  </si>
  <si>
    <t>-มีถนนคอนกรีตระยะทาง500  ม.</t>
  </si>
  <si>
    <t>-มีถนนคอนกรีตระยะทาง1,900ม.</t>
  </si>
  <si>
    <t>1,300เมตร</t>
  </si>
  <si>
    <t>-บุกเบิกถนนมีระยะทาง1,500ม.</t>
  </si>
  <si>
    <t>200 เมตร</t>
  </si>
  <si>
    <t>-บุกเบิกถนนมีระยะทาง 200 ม.</t>
  </si>
  <si>
    <t>-บุกเบิกถนนมีระยะทาง 1,000ม.</t>
  </si>
  <si>
    <t>-มีถนนซึ่งมีการก่อสร้างลูกระนาย ระยะทาง 1,000ม.</t>
  </si>
  <si>
    <t>- ราษฎรในหมู่บ้านได้ใฃ้ถนนที่มีความสะดวกและปลอดภัยยิ่งขึ้น</t>
  </si>
  <si>
    <t>-ปรับปรุงถนนระยะทาง2,000 ม.</t>
  </si>
  <si>
    <t>-ปรับปรุงถนนระยะทาง 500ม.</t>
  </si>
  <si>
    <t>- เพื่อระบายน้ำมิให้น้ำท่วมขัง</t>
  </si>
  <si>
    <t>- ลดปัญหาน้ำท่วมขัง</t>
  </si>
  <si>
    <t xml:space="preserve">6.2 วางท่อระบายน้ำบริเวณ 3 แยกถนนภายในหมู่บ้าน (หมู่ที่ 6) </t>
  </si>
  <si>
    <t xml:space="preserve">เพื่อป้องกันปัญหาน้ำท่วมขังบริเวณถนน </t>
  </si>
  <si>
    <t>3 จุด</t>
  </si>
  <si>
    <t xml:space="preserve">มีการวางท่อระบายน้ำบริเวณ 3 แยก </t>
  </si>
  <si>
    <t xml:space="preserve">กองช่าง </t>
  </si>
  <si>
    <t xml:space="preserve">-สายควนขนุน – คลองเรือ ม.1 </t>
  </si>
  <si>
    <t>- สายประชาพัฒนา ม.6</t>
  </si>
  <si>
    <t>- ถนนสายควนสำราญ-แขวงการทาง (หนองฟันโลง(หมู่ที่ 2)</t>
  </si>
  <si>
    <t xml:space="preserve">- ซอยหน้าอนามัย – ถนนไสดงทุ่งรัง (หมู่ที่ 4) </t>
  </si>
  <si>
    <t>- ซอยราษฎร์อุทิศ บ้านนางสนิท – บ้านนายเปลี่ยน ปานควร หมู่ที่ 4</t>
  </si>
  <si>
    <t>๑ หมู่บ้าน</t>
  </si>
  <si>
    <t xml:space="preserve">หมู่ที่ 5 </t>
  </si>
  <si>
    <t>2 แห่ง</t>
  </si>
  <si>
    <t>-มีการก่อสร้างฝาย 2  แห่ง</t>
  </si>
  <si>
    <t>1 แห่ง</t>
  </si>
  <si>
    <t>-มีการก่อสร้างฝาย 1  แห่ง</t>
  </si>
  <si>
    <t xml:space="preserve">- เพื่อปรับปรุงบริเวณสระน้ำ  </t>
  </si>
  <si>
    <t>-ปรับปรุงสระน้ำ  ๑  แห่ง</t>
  </si>
  <si>
    <t>-ปรับปรุงคันคลอง บริเวณฝาย ๑  แห่ง</t>
  </si>
  <si>
    <t xml:space="preserve">เงินชดเชยสัญญาแบบปรับราคา (ค่า K)) </t>
  </si>
  <si>
    <t>-</t>
  </si>
  <si>
    <t xml:space="preserve">รายจ่ายเพื่อจ้างออกแบบหรือควบคุมงาน </t>
  </si>
  <si>
    <t xml:space="preserve">รายจ่ายเพื่อจ้างที่ปรึกษาในการจัดหาที่ดินหรือปรับปรุงที่ดินและสิ่งก่อสร้าง </t>
  </si>
  <si>
    <t>ยุทธศาสตร์จังหวัดที่  ๒</t>
  </si>
  <si>
    <t>ยุทธศาสตร์การพัฒนาของ อปท. ในเขตจังหวัดที่  ๒.๑</t>
  </si>
  <si>
    <t>๒. ยุทธศาสตร์การพัฒนาด้านการส่งเสริมคุณภาพชีวิต</t>
  </si>
  <si>
    <t xml:space="preserve">๒.๑ แผนงานสร้างความเข้มแข็งชุมชน   </t>
  </si>
  <si>
    <t xml:space="preserve">1.2 ฝึกอบรมการทำอาหาร/ขนมไทย </t>
  </si>
  <si>
    <t>1.3 ฝึกอบรมการเลี้ยงไก่ไข / ไก่พันธุ์พื้นเมือง</t>
  </si>
  <si>
    <t>- เพื่อพัฒนาฝีมือและเพิ่มรายได้ แก่แม่บ้าน,ผู้สูงอายุ,ผู้พิการ</t>
  </si>
  <si>
    <t>-สนับสนุนฝึก  อบรมแก่แม่บ้าน,ผู้สูงอายุ,ผู้พิการ ๘ หมู่บ้าน</t>
  </si>
  <si>
    <t>โครงการส่งเสริมการทำปุ๋ย</t>
  </si>
  <si>
    <t>๒.๑ ส่งเสริมการผสมปุ๋ยใช้เอง ,สนับสนุนการจัดทำปุ๋ยชีวภาพ ปุ๋ยหมัก ปุ๋ยอินทรีย์ ก๊าซชีวมวลใช้ในหมู่บ้าน (หมู่ที่ ๑-๘)</t>
  </si>
  <si>
    <t>- เพื่อลดต้นทุนการผลิต</t>
  </si>
  <si>
    <t>สำนักงานเกษตร</t>
  </si>
  <si>
    <t>โครงการส่งเสริมเรื่องการเกษตร</t>
  </si>
  <si>
    <t xml:space="preserve">โครงการคน 3 วัย สานสัมพันธ์ภายในครอบครัว </t>
  </si>
  <si>
    <t xml:space="preserve">เพื่อส่งเสริมความสัมพันธ์ ความเข้าใจของสถาบันครอบครัว </t>
  </si>
  <si>
    <t>1 ครั้ง/ปี</t>
  </si>
  <si>
    <t>มีการจัดโครงการฝึกอบรมจำนวน 1 ครั้ง</t>
  </si>
  <si>
    <t xml:space="preserve">สถาบันครอบครัวมีความสัมพันธ์และความเข้าใจเพิ่มขึ้น </t>
  </si>
  <si>
    <t>๒.2 แผนงานสาธารณสุข</t>
  </si>
  <si>
    <t xml:space="preserve">โครงการสนับสนุนการออกกำลังกาย </t>
  </si>
  <si>
    <t xml:space="preserve">เพื่อส่งเสริมให้ประชาชนได้มีการออกกำลังกายเพื่อสุขภาพ </t>
  </si>
  <si>
    <t>มีการจัดให้มีการออกกำลังกายและประชาชนในพื้นที่ให้ความสนใจ</t>
  </si>
  <si>
    <t>ประชาชนในพื้นที่มีสุขภาพที่ดีขึ้น</t>
  </si>
  <si>
    <t xml:space="preserve">โครงการป้องกันและแก้ไขปัญหาโรคขาดสารไอโอดีน </t>
  </si>
  <si>
    <t>๒.3 แผนงานศาสนาวัฒนธรรมและนันทนาการ</t>
  </si>
  <si>
    <t xml:space="preserve">โครงการปรับปรุงสนามกีฬา </t>
  </si>
  <si>
    <t>-เพื่อปรับปรุงสนามกีฬา</t>
  </si>
  <si>
    <t xml:space="preserve">-ปรับปรุงสนามกีฬา </t>
  </si>
  <si>
    <t>มีสนามกีฬาในพื้นที่</t>
  </si>
  <si>
    <t>โครงการก่อสร้างโรงยิม</t>
  </si>
  <si>
    <t>-เพื่อก่อสร้างโรงยิม</t>
  </si>
  <si>
    <t>๓.๑ แผนงานการศึกษา</t>
  </si>
  <si>
    <t>ยุทธศาสตร์จังหวัดที่  ๔</t>
  </si>
  <si>
    <t>ยุทธศาสตร์การพัฒนาของ อปท. ในเขตจังหวัดที่  ๔.๑</t>
  </si>
  <si>
    <t>๔. ยุทธศาสตร์การพัฒนาด้านการจัดระเบียบชุมชน/สังคมและการรักษาความสงบเรียบร้อย</t>
  </si>
  <si>
    <t>๔.๒ แผนงานสร้างความเข้มแข็งของชุมชน</t>
  </si>
  <si>
    <t xml:space="preserve">มีการจัดโครงการฝึกอบรมจำนวน 1 ครั้ง </t>
  </si>
  <si>
    <t xml:space="preserve">สำนักปลัด </t>
  </si>
  <si>
    <t xml:space="preserve">โครงการอบรมให้ความรู้เกี่ยวกับหลักประชาธิปไตยแก่เด็กและเยาวชน (หมู่ที่ 5) </t>
  </si>
  <si>
    <t xml:space="preserve">เพื่อส่งเสริมให้เด็กและเยาวชนมีความรู้ความเข้าใจประชาธิปไตย </t>
  </si>
  <si>
    <t xml:space="preserve">เด็กและเยาวชนได้รับความรู้เกี่ยวกับประชาธิปไตย </t>
  </si>
  <si>
    <t>๔.๓ แผนงานการรักษาความสงบภายใน</t>
  </si>
  <si>
    <t xml:space="preserve">เพื่อเป็นสถานที่สำหรับผู้ปฏิบัติงานด้านการรักษาความสงบภายในหมู่บ้าน </t>
  </si>
  <si>
    <t xml:space="preserve">-ป้อมจุดตรวจ 1 แห่ง </t>
  </si>
  <si>
    <t>พื้นที่หมู่บ้านมีการรักษาความปลอดภัยและประชาชนได้รับความปลอดภัยในชีวิตและทรัพย์สินเพิ่มขึ้น</t>
  </si>
  <si>
    <t xml:space="preserve">โครงการฝึกอบรมให้ความรู้เกี่ยวกับการป้องกันภัยแล้ง (หมู่ที่ 8 ) </t>
  </si>
  <si>
    <t>เพื่อส่งเสริมและให้ความรู้เกี่ยวกับการป้องกันภัยแล้ง</t>
  </si>
  <si>
    <t xml:space="preserve">1 ครั้ง/ปี </t>
  </si>
  <si>
    <t>มีการจัดโครงการ 1 ครั้งต่อปี</t>
  </si>
  <si>
    <t>ประชาชนในพื้นที่ได้รับความรู้ในการป้องกันภัยแล้ง</t>
  </si>
  <si>
    <t>ยุทธศาสตร์จังหวัดที่  ๕</t>
  </si>
  <si>
    <t>ยุทธศาสตร์การพัฒนาของ อปท. ในเขตจังหวัดที่  ๕.๑</t>
  </si>
  <si>
    <t>๕. ยุทธศาสตร์การพัฒนาด้านทรัพยากรธรรมชาติและสิ่งแวดล้อม</t>
  </si>
  <si>
    <t>๕.๑ แผนงานการเกษตร</t>
  </si>
  <si>
    <t>- เพื่อให้สถานที่มีความน่าอยู่และเป็นสถานที่สำหรับพักผ่อนในพื้นที่</t>
  </si>
  <si>
    <t>-ปรับปรุงภูมิทัศน์รอบสระน้ำ ๑ แห่ง</t>
  </si>
  <si>
    <t>- สถานที่มีความสวยงามน่าอยู่น่าอาศัย</t>
  </si>
  <si>
    <t>โครงการปรับปรุงภูมิทัศน์ คลองพับหวาย,ห้วยลูกระนาด (หมู่ที่ 4)</t>
  </si>
  <si>
    <t>-ปรับปรุงภูมิทัศน์บริเวณคลอง 2 แห่ง</t>
  </si>
  <si>
    <t>โครงการปรับปรุงภูมิทัศน์ น้ำตกหูหนาน และ ถ้ำพระ(หมู่ที่ ๕)</t>
  </si>
  <si>
    <t>-ปรับปรุงภูมิทัศน์น้ำตกหูหนานและถ้ำพระ  ๒ แห่ง</t>
  </si>
  <si>
    <t>- สถานที่มีความสวยงามเหมาะสำหรับแหล่งท่องเที่ยว</t>
  </si>
  <si>
    <t>-ปรับปรุงภูมิทัศน์และซ่อมแซมบริเวณศาลาหมู่บ้าน ๑  แห่ง</t>
  </si>
  <si>
    <t>- สถานที่มีความสวยงามและน่าอยู่น่าอาศัย</t>
  </si>
  <si>
    <t>- เพื่อให้สถานที่มีความน่าอยู่น่าอาศัย</t>
  </si>
  <si>
    <t>5 แห่ง</t>
  </si>
  <si>
    <t>โครงการก่อสร้างรั้วรอบศาลาหมู่บ้าน (หมู่ที่ ๖)</t>
  </si>
  <si>
    <t>โครงการเตาเผาขยะในครัวเรือน   (หมู่ที่ ๖)</t>
  </si>
  <si>
    <t>-เพื่อใช้สำหรับการกำ จัดขยะภายในครัวเรือน</t>
  </si>
  <si>
    <t>-ใช้สำหรับการกำจัดขยะภายในครัวเรือน ๒ แห่ง</t>
  </si>
  <si>
    <t>-ลดปริมาณขยะภายในบ้าน</t>
  </si>
  <si>
    <t>สำนักปลัดอบต.</t>
  </si>
  <si>
    <t>โครงการปรับปรุงภูมิทัศน์บริเวณเขื่อน วัดไสดง หมู่ที่ 8</t>
  </si>
  <si>
    <t>-ปรับปรุงภูมิทัศน์และซ่อมแซมบริเวณเขื่อน ๑  แห่ง</t>
  </si>
  <si>
    <t>โครงการรณรงค์การคัดแยกขยะในโรงเรียน ศพด. /หมู่บ้าน</t>
  </si>
  <si>
    <t xml:space="preserve">เพื่อเป็นการส่งเสริมการคัดแยกขยะให้แก่เด็ก เยาวชน และประชาชนในพื้นที่ตำบลทุ่งเตาใหม่ </t>
  </si>
  <si>
    <t>มีการจัดกิจกรรมรณรงค์การคัดแยะขยะ</t>
  </si>
  <si>
    <t>ปัญหาเกี่ยวกับขยะในพื้นที่ลดลง</t>
  </si>
  <si>
    <t>5.2 แผนงานสร้างความเข้มแข็งชุมชน</t>
  </si>
  <si>
    <t xml:space="preserve">-เพื่อเป็นการเตรียมการและแก้ไขปัญหาน้ำท่วมและป้องกันความเสียหายแก่ชีวิตและทรัพย์สินของประชาชน </t>
  </si>
  <si>
    <t xml:space="preserve">มีมาตรการแก้ไขปัญหาน้ำท่วมได้อย่างทันท่วงที </t>
  </si>
  <si>
    <t>ยุทธศาสตร์การพัฒนาของ อปท. ในเขตจังหวัดที่  ๖.๑</t>
  </si>
  <si>
    <t>๖. ยุทธศาสตร์การพัฒนาด้านศาสนา ศิลปะ วัฒนธรรม จารีตประเพณีและภูมิปัญญาท้องถิ่น</t>
  </si>
  <si>
    <t>๖.๑ แผนงานศาสนา วัฒนธรรม และนันทนาการ</t>
  </si>
  <si>
    <t>- เพื่อให้เยาวชนในพื้นที่ได้รับความรู้เกี่ยวกับภูมิปัญญาท้องถิ่น</t>
  </si>
  <si>
    <t>1 ครั้ง</t>
  </si>
  <si>
    <t xml:space="preserve">มีการจัดโครงการฝึกอบรม </t>
  </si>
  <si>
    <t xml:space="preserve">เยาวชนในพื้นที่ได้มีความรู้เกี่ยวกับภูมิปัญญาท้องถิ่น </t>
  </si>
  <si>
    <t>๖.2 แผนงานศาสนาวัฒนธรรมท้องถิ่น</t>
  </si>
  <si>
    <t>เพื่อเป็นการส่งเสริมและอนุรักษ์ศิลปวัฒนธรรมพื้นบ้าน</t>
  </si>
  <si>
    <t>6 ครั้ง/ปี</t>
  </si>
  <si>
    <t>มีการจัดกิจกรรม/โครงการฝึกอบรม</t>
  </si>
  <si>
    <t xml:space="preserve">ประชาชนในพื้นที่ได้ร่วมกันอนุรักษ์ศิลปวัฒนธรรมพื้นบ้าน </t>
  </si>
  <si>
    <t>ยุทธศาสตร์จังหวัดที่  ๗</t>
  </si>
  <si>
    <t>ยุทธศาสตร์การพัฒนาของ อปท. ในเขตจังหวัดที่  ๗.๑</t>
  </si>
  <si>
    <t>๗. ยุทธศาสตร์การพัฒนาด้านการบริหารจัดการบ้านเมืองที่ดี</t>
  </si>
  <si>
    <t>๗.๑ แผนงานบริหารทั่วไป</t>
  </si>
  <si>
    <t>โครงการบริหารงานตามหลักธรรมาภิบาล</t>
  </si>
  <si>
    <t xml:space="preserve">เพื่อให้ผู้บริหารท้องถิ่น สมาชิก อบต. และพนักงานส่วนตำบลได้รับความรู้ความเข้าใจเกี่ยวกับหลักธรรมาภิบาล </t>
  </si>
  <si>
    <t>มีการดำเนินโครงการและกลุ่มเป้าหมายให้ความสนใจ</t>
  </si>
  <si>
    <t>โครงการอบรมคุณธรรมจริยธรรมของผู้บริหาร สมาชิกสภา พนักงานส่วนตำบล พนักงานจ้าง อบต.ทุ่งเตาใหม่</t>
  </si>
  <si>
    <t xml:space="preserve">เพื่อให้ผู้บริหารท้องถิ่น สมาชิก อบต. และพนักงานส่วนตำบลได้รับความรู้ความเข้าใจเกี่ยวกับคุณธรรม จริยธรรม  </t>
  </si>
  <si>
    <t xml:space="preserve">โครงการปรับปรุงอาคารสำนักงาน อบต. (ทาสีรอบตัวอาคาร) </t>
  </si>
  <si>
    <t xml:space="preserve">เพื่อให้สำนักงาน อบต. มีสภาพที่ดีขึ้นและมีความพร้อมสำหรับใช้เป็นสถานที่ทางราชการ </t>
  </si>
  <si>
    <t>ปรับปรุงอาคารสำนักงาน</t>
  </si>
  <si>
    <t xml:space="preserve">มีการปรับปรุงอาคารสำนักงาน </t>
  </si>
  <si>
    <t xml:space="preserve">อาคารสำนักงานมีลักษณะที่ดีขึ้น </t>
  </si>
  <si>
    <t xml:space="preserve">8 หมู่บ้าน </t>
  </si>
  <si>
    <t>โครงการเช่าระบบจัดเก็บข้อมูลสารสนเทศด้านแผนที่ภาษีและทะเบียนทรัพย์สิน</t>
  </si>
  <si>
    <t>เพื่อให้การจัดเก็บข้อมูลด้านแผนที่ภาษีและทะเบียนทรัพย์สินมีประสิทธิภาพยิ่งขึ้น</t>
  </si>
  <si>
    <t xml:space="preserve">1 ปี </t>
  </si>
  <si>
    <t>มีการจัดเก็บข้อมูลสารสนเทศอย่างถูกต้องและครบถ้วน</t>
  </si>
  <si>
    <t>การจัดเก็บข้อมูลด้านแผนที่ภาษีและทะเบียนทรัพย์สินมีประสิทธิภาพยิ่งขึ้น</t>
  </si>
  <si>
    <t xml:space="preserve">กองคลัง </t>
  </si>
  <si>
    <t xml:space="preserve">โครงการพัฒนาบริหารงานที่มีประสิทธิภาพ </t>
  </si>
  <si>
    <t>เพื่อพบปะประชาชนและเพิ่มประสิทธิภาพในการจัดเก็บรายได้</t>
  </si>
  <si>
    <t xml:space="preserve">6 ครั้ง </t>
  </si>
  <si>
    <t xml:space="preserve">พัฒนาบริหารงานที่มีประสิทธิภาพ 6 ครั้ง </t>
  </si>
  <si>
    <t xml:space="preserve">การจัดเก็บภาษีได้ตามเป้าหมายและมีประสิทธิภาพยิ่งขึ้น </t>
  </si>
  <si>
    <t xml:space="preserve">โครงการจัดการเลือกตั้ง </t>
  </si>
  <si>
    <t xml:space="preserve">เพื่อจ่ายเป็นค่าใช้จ่ายในการเลือกตั้ง การประชาสัมพันธ์ การรณรงค์ หรือการให้ข้อมูลข่าวสารในการเลือกตั้ง </t>
  </si>
  <si>
    <t>1 ครั้ง / ปี</t>
  </si>
  <si>
    <t xml:space="preserve">ค่าใช้จ่ายในการเลือกตั้ง 1 ปี </t>
  </si>
  <si>
    <t>การเลือกตั้งได้รับการรณรงค์และการประชาสัมพันธ์หรือให้ข้อมูลข่าวสารอย่างถูกต้องและทั่วถึง</t>
  </si>
  <si>
    <t xml:space="preserve">โครงการปลูกจิตสำนึกและส่งเสริมความตระหนักรู้เกี่ยวกับการป้องกันและปราบปรามการทุจริต </t>
  </si>
  <si>
    <t>เพื่อส่งเสริมและให้ความรู้เกี่ยวกับการป้องกันและปราบปรามการทุจริตให้แก่ผู้บริหาร พนักงานส่วนตำบล</t>
  </si>
  <si>
    <t>มีการจัดโครงการเพื่อส่งเสริมและให้ความรู้เกี่ยวกับการป้องกันและปราบปรามการทุจริต</t>
  </si>
  <si>
    <t xml:space="preserve">ผู้บริหารท้องถิ่น พนักงานส่วนตำบล ผู้นำชุมชน มีความรู้ ความเข้าใจเกี่ยวกับการป้องกันและปราบปรามการทุจริตเพิ่มขึ้น </t>
  </si>
  <si>
    <t>หน่วยงานรับผิดชอบหลัก</t>
  </si>
  <si>
    <t xml:space="preserve">โครงการตามพระพระราชดำริด้านสาธารณสุข จำนวน 8 หมู่บ้าน ๆ ละ 20,000 บาท   </t>
  </si>
  <si>
    <t>เพื่อส่งเสริมการดำเนินการโครงการตามแนวทางพระราชดำริด้านสาธารณสุข</t>
  </si>
  <si>
    <t>8 ครั้ง/ปี</t>
  </si>
  <si>
    <t xml:space="preserve">ประชาชนในพื้นที่ได้รับความรู้ความเข้าใจเกี่ยวกับโครงการตาแนวพระราชดำริและประชาชนมีคุณภาพชีวิตที่ดีขึ้น </t>
  </si>
  <si>
    <t>มีการจัดกิจกรรมเกี่ยวกับงานรัฐพิธี งานพิธี</t>
  </si>
  <si>
    <t>มีการจัดกิจกรรมเกี่ยวกับงานรัฐพิธี งานพิธีและหน่วยงานต่าง ๆ ได้มีส่วนร่วมในกิจกรรม</t>
  </si>
  <si>
    <t>4.  ยุทธศาสตร์ด้านการพัฒนาการจัดระเบียบชุมชน/สังคมและการรักษาความสงบเรียบร้อย</t>
  </si>
  <si>
    <t xml:space="preserve">4.3  แผนงานการรักษาความสงบภายใน </t>
  </si>
  <si>
    <t>5.  ยุทธศาสตร์การพัฒนาด้านทรัพยากรธรรมชาติและสิ่งแวดล้อม</t>
  </si>
  <si>
    <t xml:space="preserve">แผนพัฒนาท้องถิ่นสี่ปี (พ.ศ. 2561 - 2565)  </t>
  </si>
  <si>
    <t xml:space="preserve">4.1  แผนงานบริหารทั่วไป </t>
  </si>
  <si>
    <t xml:space="preserve">4.4 แผนงานงบกลาง </t>
  </si>
  <si>
    <t>6. ยุทธศาสตร์ด้านการพัฒนาด้านศาสนา ศิลปะ วัฒนธรรม จารีตประเพณีและภูมิปัญญาท้องถิ่น</t>
  </si>
  <si>
    <t>6.1  แผนงานศาสนา วัฒนธรรมและนันทนาการ</t>
  </si>
  <si>
    <t xml:space="preserve">6.2  แผนงานศาสนา วัฒนธรรมท้องถิ่น </t>
  </si>
  <si>
    <t>7.  ยุทธศาสตร์การพัฒนาด้านการบริหารจัดการบ้านเมืองที่ดี</t>
  </si>
  <si>
    <t>7.1  แผนงานบริหารทั่วไป</t>
  </si>
  <si>
    <t>7.2  แผนงานบริหารงานคลัง</t>
  </si>
  <si>
    <t>7.3  แผนงานการศึกษา</t>
  </si>
  <si>
    <t>7.4  แผนงานสร้างความเข้มแข็ง</t>
  </si>
  <si>
    <t>8.  ยุทธศาสตร์การพัฒนาด้านบริการสาธารณะเข้าสู่ประชาคมอาเซียน</t>
  </si>
  <si>
    <t>รวมทั้งสิ้น</t>
  </si>
  <si>
    <t>ซอยวารี ๔๙</t>
  </si>
  <si>
    <t xml:space="preserve">1  หมู่บ้าน          </t>
  </si>
  <si>
    <t>1  แห่ง</t>
  </si>
  <si>
    <t xml:space="preserve">ขุดเจาะบ่อบาดาล 1 แห่ง          </t>
  </si>
  <si>
    <t>8  หมู่บ้าน</t>
  </si>
  <si>
    <t>ขุดเจาะบ่อน้ำตื้น 8 หมู่บ้าน</t>
  </si>
  <si>
    <t>2,000  เมตร</t>
  </si>
  <si>
    <t>ปรับปรุงระบบประปา 2,000 เมตร</t>
  </si>
  <si>
    <t>ซ่อมแซมระบบประปาหมู่บ้าน 2,000 เมตร</t>
  </si>
  <si>
    <t xml:space="preserve">โครงการก่อสร้างฝาย/ขุดลอกฝาย/ซ่อมแซมฝาย/ปรับปรุง                      </t>
  </si>
  <si>
    <t>ปรับปรุงฝายคันคลอง  1  แห่ง</t>
  </si>
  <si>
    <t>ขุดสระเก็บน้ำ 1  แห่ง</t>
  </si>
  <si>
    <t xml:space="preserve">1,300  เมตร          </t>
  </si>
  <si>
    <t xml:space="preserve">หมู่ที่ 1 </t>
  </si>
  <si>
    <t xml:space="preserve">หมู่ที่ 4 </t>
  </si>
  <si>
    <t xml:space="preserve">ซอยรักชาติ </t>
  </si>
  <si>
    <t xml:space="preserve">หมู่ที่ 6 </t>
  </si>
  <si>
    <t>หมู่ที่ 7</t>
  </si>
  <si>
    <t>หมู่ที่ 8</t>
  </si>
  <si>
    <t>ติดตั้งถังกรองน้ำประปา  1 แห่ง</t>
  </si>
  <si>
    <t>ก่อสร้างหอถังแชมเปญ ติดตั้งซัมเมอร์ส ขยายเขต พร้อมติดตั้งถังกรอง  1 แห่ง</t>
  </si>
  <si>
    <t>2  แห่ง</t>
  </si>
  <si>
    <t>ก่อสร้างระบบประปาหมู่บ้าน 1  แห่ง</t>
  </si>
  <si>
    <t>ก่อสร้างถังเก็บน้ำขนาดเล็กพร้อมถังกรอง 2 แห่ง</t>
  </si>
  <si>
    <t>มีถนนคอนกรีตระยะทาง1,500 ม.</t>
  </si>
  <si>
    <t>มีถนนคอนกรีตระยะทาง 700 ม.</t>
  </si>
  <si>
    <t>มีถนนลาดยางระยะทาง 2,000 ม.</t>
  </si>
  <si>
    <t>1,900 เมตร</t>
  </si>
  <si>
    <t>มีถนนคอนกรีตระยะทาง 550 เมตร</t>
  </si>
  <si>
    <t>มีถนนคอนกรีตระยะทาง   1,500 ม.</t>
  </si>
  <si>
    <t>มีถนนคอนกรีตระยะทาง 900 ม.</t>
  </si>
  <si>
    <t>มีถนนคอนกรีตระยะทาง 1,500 ม.</t>
  </si>
  <si>
    <t>มีถนนคอนกรีตระยะทาง1,000 ม.</t>
  </si>
  <si>
    <t>บุกเบิกถนนมีระยะทาง  1.300 ม.</t>
  </si>
  <si>
    <t>ปรับปรุงถนนระยะทาง 1,500 ม.</t>
  </si>
  <si>
    <t>6.1 ก่อสร้างคูระบายน้ำ/ฝังท่อตามถนนสายต่างๆภายในหมู่บ้าน (หมู่ที่ 1-8)</t>
  </si>
  <si>
    <t>8 แห่ง</t>
  </si>
  <si>
    <t>วางท่อคูระบายน้ำภายในหมู่บ้าน  8 แห่ง</t>
  </si>
  <si>
    <t xml:space="preserve">2.4 ก่อสร้างถนนคอนกรีตเสริมเล็กสายขุนราษฎร์-ซอยวาสนา (หมู่ที่ 1) </t>
  </si>
  <si>
    <t>2.5 โครงการก่อสร้างถนนคอนกรีตเสริมเหล็กถนนสายซอยพันธ์ศิริ หมู่ที่ 1</t>
  </si>
  <si>
    <t>2.1 ก่อสร้างถนนคอนกรีตเสริมเหล็กถนนสายซอยสันติสุข –หมู่ที่ 5 ทุ่งเตา  (หมู่ที่ 1)</t>
  </si>
  <si>
    <t>2.2 ก่อสร้างถนนคอนกรีตเสริมเหล็ก ซอยหนองเขือ (หมู่ที่ 1)</t>
  </si>
  <si>
    <t xml:space="preserve">2.3 ก่อสร้างถนนคอนกรีตเสริมเล็กสายแขวงการทางเชื่อมถนนห้วยตอ-ขุนราษฎร์ (หมู่ที่ 1) </t>
  </si>
  <si>
    <t>1.5 ก่อสร้างถนนลาดยางผิวแอสฟัลท์ติกคอนกรีตซอยก้าวหน้า (หมู่ที่ 3)</t>
  </si>
  <si>
    <t xml:space="preserve">1.12 ก่อสร้างถนนลาดยางผิวแอสฟัลท์ติกคอนกรีต สายศิลป์ชัย-ไสดงใน (หมู่ที่ 7) </t>
  </si>
  <si>
    <t>๑.๑4 ก่อสร้างถนนลาดยางผิวแอสฟัลท์ติกคอนกรีต สายไสดงใน –หมู่ที่ 4 ตำบลทุ่งรัง (หมู่ที่ 8)</t>
  </si>
  <si>
    <t xml:space="preserve">2.9 ก่อสร้างถนนคอนกรีตเสริมเหล็กสายในนา (หมู่ที่ 2) </t>
  </si>
  <si>
    <t xml:space="preserve">2.10 ก่อสร้างถนนคอนกรีตเสริมเหล็กสายซอยราษฎร์อุทิศ  (หมู่ที่ 3) </t>
  </si>
  <si>
    <t>2.11 ก่อสร้างถนนคอนกรีตเสริมเหล็ก สายมิตรไมตรี (หมู่ที่ 3)</t>
  </si>
  <si>
    <t>2.12 ก่อสร้างถนนคอนกรีตเสริมเหล็ก สายซอยพัฒนะ (หมู่ที่ ๓)</t>
  </si>
  <si>
    <t>2.13 ก่อสร้างถนนคอนกรีตเสริมเหล็กสายซอยพัฒนะ 2 (หมู่ที่ 3)</t>
  </si>
  <si>
    <t xml:space="preserve">3.1 บุกเบิกถนนถนนซอยมงคลสวัสดิ์ (หมู่ที่ 1) </t>
  </si>
  <si>
    <t>- ซอยบุญพา</t>
  </si>
  <si>
    <t xml:space="preserve">- ซอยบุญทรัพย์ </t>
  </si>
  <si>
    <t xml:space="preserve">- ซอยสมคิด </t>
  </si>
  <si>
    <t>- ย้ายไฟฟ้าสาธารณะ ซอยร่วมใจ</t>
  </si>
  <si>
    <t>หมู่ที่ 2</t>
  </si>
  <si>
    <t>หมู่ที่ 3</t>
  </si>
  <si>
    <t>ซอย ๑๒ (หมู่ที่ 3)</t>
  </si>
  <si>
    <t xml:space="preserve">ซอยพิพัฒน์พงศ์ </t>
  </si>
  <si>
    <t xml:space="preserve">ซอยป้าจีน </t>
  </si>
  <si>
    <t>ถนนศิลป์ชัย – ห้วยชัน หมู่ที่ 7</t>
  </si>
  <si>
    <t xml:space="preserve">ซอยสมหวัง – ไสดงใน หมู่ที่ 7 </t>
  </si>
  <si>
    <t xml:space="preserve">ติดตั้งไฟส่องสว่างในพื้นที่ </t>
  </si>
  <si>
    <t xml:space="preserve">โครงการฝึกอบรมอาชีพ       </t>
  </si>
  <si>
    <t>1.1  ฝึกอบรมอาชีพตามความถนัด(หมู่ที่ ๑-๘)</t>
  </si>
  <si>
    <t>โครงการส่งเสริมการลงทุน</t>
  </si>
  <si>
    <t>-เพื่อให้ราษฎรมีเงินทุนหมุนเวียนในการประกอบอาชีพ</t>
  </si>
  <si>
    <t>๘  หมู่บ้าน</t>
  </si>
  <si>
    <t>-ราษฎรในพื้นที่มีเงินทุนหมุนเวียน</t>
  </si>
  <si>
    <t>- เพื่อสนับสนุนชุดปฏิบัติการฉุกเฉินประจำตำบล</t>
  </si>
  <si>
    <t>๑ ปี</t>
  </si>
  <si>
    <t>-จัดระบบการแพทย์ฉุกเฉินประจำตำบลทุ่งเตาใหม่ ๑ ปี</t>
  </si>
  <si>
    <t>- ประชาชนได้รับการดูแลอย่างทั่วถึง</t>
  </si>
  <si>
    <t xml:space="preserve">สนับสนุนเงินสงเคราะห์เบี้ยยังชีพแก่ผู้ป่วยเอดส์(งบกลาง) </t>
  </si>
  <si>
    <t>- เพื่อให้ผู้ป่วยเอดส์มีรายได้ในการดำรงชีพ</t>
  </si>
  <si>
    <t> 10 คน</t>
  </si>
  <si>
    <t>-สนับสนุนเงินสงเคราะห์ผู้ป่วยเอดส์ ๖ คน</t>
  </si>
  <si>
    <t>- ผู้ป่วยเอดส์ได้รับการช่วยเหลือ</t>
  </si>
  <si>
    <t>- เพื่อส่งเสริมให้ผู้ติดเชื้อเอดส์ ผู้สูงอายุและผู้พิการมีงานทำ</t>
  </si>
  <si>
    <t>-ฝึกอบรมสร้างงานสร้างอาชีพผู้ติอเชื้อเอดส์/ผู้สูงอายุ/ผู้พิการ ๘ หมู่บ้าน</t>
  </si>
  <si>
    <t>- ผู้ติดเชื้อเอดส์/ผู้สูงอายุ/ผู้พิการมีรายได้เพิ่มขึ้น</t>
  </si>
  <si>
    <t xml:space="preserve">สนับสนุนกองทุนหลักประกันสุขภาพในระดับท้องถิ่น(งบกลาง) </t>
  </si>
  <si>
    <t>- เพื่อใช้ในการส่ง เสริมด้านสุขภาพของประชาชน</t>
  </si>
  <si>
    <t>๑ ครั้ง</t>
  </si>
  <si>
    <t>-สนับสนุนกองทุนหลักประกันสุขภาพ ๑ ครั้ง</t>
  </si>
  <si>
    <t>- ประชาชนได้รับการส่งเสริมด้านสุขภาพ</t>
  </si>
  <si>
    <t>โครงการฝึกอบรมให้ความรู้เรื่องการป้องกันการมีเพศสัมพันธ์ก่อนวัยอันควรแก่เยาวชนตำบลทุ่งเตาใหม่(สาธารณสุข)</t>
  </si>
  <si>
    <t>-เพื่อให้ประชาชนในตำบลทุ่งเตาใหม่มีความรู้ในการป้องกันตนเอง/มีความรู้และรู้จักการป้องกันตนเอง</t>
  </si>
  <si>
    <t>-ประชาชนรู้จักการป้องกันตนเอง</t>
  </si>
  <si>
    <t>โครงการตรวจสอบคุณภาพน้ำ อุปโภค บริโภค([บริหารทั่วไป)</t>
  </si>
  <si>
    <t>-เพื่อให้ประชาชนในตำบลทุ่งเตาใหม่มีน้ำที่สะอาดใช้</t>
  </si>
  <si>
    <t>-ประชาชนในตำบลทุ่งเตาใหม่มีน้ำที่สะอาดใช้ ๘ หมู่บ้าน</t>
  </si>
  <si>
    <t>-ประชาชนในตำบลทุ่งเตาใหม่มีน้ำที่สะอาด</t>
  </si>
  <si>
    <t>สนับสนุนเงินสงเคราะห์เบี้ยยังชีพผู้สูงอายุ(งบกลาง)</t>
  </si>
  <si>
    <t>-เพื่อให้ผู้สูงอายุมีเงินในการเลี้ยงชีพ</t>
  </si>
  <si>
    <t>-ผู้สูงอายุในตำบลทุ่งเตาใหม่ได้รับเบี้ยยังชีพ ๑ ปี</t>
  </si>
  <si>
    <t>-ผู้สูงอายุในตำบลทุ่งเตาใหม่มีเงินได้ในการเลี้ยงชีพ</t>
  </si>
  <si>
    <t>สนับสนุนเงินสงเคราะห์เบี้ยยังชีพคนพิการ(งบกลาง)</t>
  </si>
  <si>
    <t>-เพื่อให้คนพิการมีเงินในการเลี้ยงชีพ</t>
  </si>
  <si>
    <t>-ผู้พิการในตำบลทุ่งเตาใหม่มีเงินในการเลี้ยงชีพ ๑ ปี</t>
  </si>
  <si>
    <t>-ผู้พิการในตำบลทุ่งเตาใหม่มีเงินในการเลี้ยงชีพ</t>
  </si>
  <si>
    <t xml:space="preserve">-เพื่อให้ความรู้ความเข้าใจในการลำเลียงขนย้ายผู้ป่วยฉุกเฉินและได้รับการช่วยเหลืออย่างถูกวิธี </t>
  </si>
  <si>
    <t xml:space="preserve">-อบรมฟื้นฟูความรู้ใหม่ให้แก่ผู้ปฏิบัติงานหน่วยกู้ชีพ 1 ครั้ง/ปี </t>
  </si>
  <si>
    <t>-ผู้เข้ารับการฝึกอบรมสามารถลำเลียงขนย้ายผู้เจ็บป่วยฉุกเฉินได้อย่างถูกวิธี</t>
  </si>
  <si>
    <t>จัดซื้อวัสดุเครื่องแต่งกาย</t>
  </si>
  <si>
    <t>- เพื่อจัดซื้อวัสดุเครื่องแต่งกาย ในการแข่ง ขันกีฬาและจัดส่งนักกีฬาในสังกัดเข้าร่วมแข่งขันกับหน่วยงานอื่น</t>
  </si>
  <si>
    <t>- นักกีฬามีเครื่องต่างกายตามระเบียบการแข่งขัน</t>
  </si>
  <si>
    <t>จัดซื้อวัสดุกีฬาต่าง ๆ(การศึกษา)</t>
  </si>
  <si>
    <t xml:space="preserve">- เพื่อจัดซื้อวัสดุอุปกรณ์กีฬาต่าง ๆ(อบต./ศพด.) </t>
  </si>
  <si>
    <t>๑ ครั้ง/ปี</t>
  </si>
  <si>
    <t>-จัดซื้อวัสดุกีฬาต่างๆ อบต./ ศพด.</t>
  </si>
  <si>
    <t>- มีวัสดุกีฬาไว้ใช้ใน อบต./ศพด.</t>
  </si>
  <si>
    <t xml:space="preserve"> สนับสนุนค่าใช้จ่ายในการจัดส่งนักกีฬาเข้าร่วมแข่งขันกับหน่วยงานอื่น</t>
  </si>
  <si>
    <t>- เพื่อจัดส่งนักกีฬาเข้าร่วมแข่งขันกับหน่วยงานอื่น/อุดหนุนที่ทำการปกครองอำเภอบ้านนาสาร</t>
  </si>
  <si>
    <t>- เพื่อเป็นการเชื่อมความสัมพันธ์ภายในตำบล</t>
  </si>
  <si>
    <t>-เพื่อใช้เวลาว่างให้เป็นประโยชน์ ห่างไกลยาเสพติด</t>
  </si>
  <si>
    <t>๑ ปี/ครั้ง</t>
  </si>
  <si>
    <t>โครงการฝึกทักษะการเล่นฟุตบอลเด็กและเยาวชน ในตำบลทุ่งเตาใหม่</t>
  </si>
  <si>
    <t>-เพื่อพัฒนาทักษะพื้นฐานของการเล่นกีฬาฟุตบอลให้กับเด็กและเยาวชน</t>
  </si>
  <si>
    <t>-พัฒนาทักษะพื้นฐานการเล่นกีฬาฟุตบอล ๑ ปี/ครั้ง</t>
  </si>
  <si>
    <t>-เด็กและเยาวชนสามารถเรียนรู้การเล่นฟุตบอลอย่างถูกต้อง</t>
  </si>
  <si>
    <t>- เพื่อจัดเป็นสวัสดิการให้แก่เด็กก่อนวัยเรียนของ อบต.</t>
  </si>
  <si>
    <t>๓๒๗ คน</t>
  </si>
  <si>
    <t> 550,๐๐๐</t>
  </si>
  <si>
    <t>- นักเรียนได้รับอาหารกลางวันเพิ่มและลดภาระของผู้ปกครอง</t>
  </si>
  <si>
    <t>โครงการจัดซื้ออาหารเสริม (นม)</t>
  </si>
  <si>
    <t> 7๐๐,๐๐๐</t>
  </si>
  <si>
    <t> 8๐๐,๐๐๐</t>
  </si>
  <si>
    <t>-สนับสนุนงบประมาณอาหารเสริม (นม) ๓๒๗ คน</t>
  </si>
  <si>
    <t>- นักเรียนได้รับอาหารเสริม(นม)เพิ่มและลดภาระของผู้ปกครอง</t>
  </si>
  <si>
    <t>โครงการจัดซื้อวัสดุวิทยาศาสตร์หรือการแพทย์</t>
  </si>
  <si>
    <t>- เพื่อจัดซื้อวัสดุยาต่าง ๆ สำลีให้แก่ ศพด.</t>
  </si>
  <si>
    <t>- เพื่อเป็นการจัดกิจกรรมการแข่งขันทักษะและกีฬาต่าง ๆ ของ ศพด.</t>
  </si>
  <si>
    <t>๑๐๕ คน</t>
  </si>
  <si>
    <t>-สนับสนุนกิจกรรมการแข่งขันทักษะและกีฬา ศพด. ๑๐๕ คน</t>
  </si>
  <si>
    <t>- เด็ก ๆ ได้ร่วมกิจกรรมแข่งขันกีฬา</t>
  </si>
  <si>
    <t>-เพื่อเป็นค่าใช้จ่ายในการจัดซื้อสื่อการเรียนการสอนให้กับเด็กในศูนย์ ศพด.</t>
  </si>
  <si>
    <t>-ค่าจัดการเรียนการสอน ศพด. จำนวน ๒ แห่ง</t>
  </si>
  <si>
    <t>-ศูนย์ ศพด.มีสื่อการเรียนการสอนให้กับเด็ก</t>
  </si>
  <si>
    <t>-เพื่อเพิ่มพื้นที่ในร่มสำหรับใช้จัดทำกิจกรรมประสบการณ์เรียนรุ้ของเด็กใน ศพด.</t>
  </si>
  <si>
    <t>-เด็กเล็กในศพด.มีพื้นที่ในร่มสำหรับทำกิจ กรรมจัดประ สบการณ์การเรียนรู้เพิ่มขึ้น</t>
  </si>
  <si>
    <t>ค่าใช้จ่ายในการพัฒนาครูและบุคลากรทางการศึกษา</t>
  </si>
  <si>
    <t>-เพื่อพัฒนาครูและบุคลากรทางการศึกษา</t>
  </si>
  <si>
    <t>-ค่าใช้จ่ายในการพัฒนาครูและบุคลากรทางการศึกษา ๑ ปี</t>
  </si>
  <si>
    <t>-ครูและบุคลากรทางการศึกษาได้รับการพัฒนา</t>
  </si>
  <si>
    <t>- เพื่อป้องกันการแพร่ระบาดของยาเสพติดอย่างจริงจังตามมาตรการป้องกันยาเสพติด</t>
  </si>
  <si>
    <t>-รณรงค์และป้องกันปัญหายาเสพติดบำบัดฟื้นฟูผู้ติดยา     ๘ หมู่บ้าน</t>
  </si>
  <si>
    <t>- ลดการแพร่ระบาดของสารเสพติด</t>
  </si>
  <si>
    <t>โครงการป้องกันและแก้ไขปัญหายาเสพติด อำเภอบ้านนาสาร</t>
  </si>
  <si>
    <t>- เพื่อใช้ในการบำบัดฟื้นฟู ฝึกอบรมอาชีพให้แก่ผู้ติดหรือผู้เสพ</t>
  </si>
  <si>
    <t>๓๐ คน</t>
  </si>
  <si>
    <t>-ป้องกันและแก้ไขปัญหายาเสพติด อ.บ้านนาสาร ๓๐ คน</t>
  </si>
  <si>
    <t>- ปัญหายาเสพติดได้รับการแก้ไขปัญหา</t>
  </si>
  <si>
    <t>โครงการขับเคลื่อนการพัฒนาตามปรัชญาของเศรษฐกิจพอเพียง</t>
  </si>
  <si>
    <t>-เพื่อส่งเสริมและพัฒนาคุณภาพชีวิตของ    ประชาชนให้สามารถพึ่งพาตนเองได้บนวิถีชีวิตพอเพียงโดยนำองค์ความรู้ตามแนวพระ ราชดำริไปปรับใช้</t>
  </si>
  <si>
    <t>-การขับเคลื่อนการพัฒนาตามปรัชญาของเศรษฐกิจพอเพียง๑ ปี</t>
  </si>
  <si>
    <t>-โครงการอันเนื่องมา จากพระราชดำริและนโยบาลของรัฐบาลได้รับการสนับสนุน</t>
  </si>
  <si>
    <t>โครงการจัดเก็บข้อมูลพื้นฐาน</t>
  </si>
  <si>
    <t>- เพื่อสำรวจและบันทึกข้อมูลในการจัดทำแผน พัฒนาท้องถิ่นและการพัฒนาในด้านต่าง ๆ</t>
  </si>
  <si>
    <t>-การสำรวจการจัดเก็บข้อมูลพื้นฐาน/บำบัดทุกข์ บำรุงสุข   ๑ ครั้ง</t>
  </si>
  <si>
    <t>- มีข้อมูลพื้นฐานในการจัดทำแผนพัฒนาท้องถิ่นและการพัฒนาในด้านต่าง ๆ</t>
  </si>
  <si>
    <t>- เพื่อฝึกซ้อมแผนสาธารณภัยให้กับกลุ่ม อปพร.</t>
  </si>
  <si>
    <t>๘๐ คน</t>
  </si>
  <si>
    <t>-ฝึกซ้อมแผนสาธารณภัย อปพร. จำนวน ๘๐ คน</t>
  </si>
  <si>
    <t>- อปพร. ได้ฝึกอบรม</t>
  </si>
  <si>
    <t>-เพื่อให้สมาชิกในครัวเรือนมีความรู้ในความปลอดภัยในชีวิตและทรัพย์สิน</t>
  </si>
  <si>
    <t>-ให้ความรู้เกี่ยวกับความปลอดภัยในครัว เรือน  ๘ หมู่บ้าน</t>
  </si>
  <si>
    <t>-สมาชิกในครัว เรือนมีความรู้ความปลอดภัยในชีวิตและทรัพย์สินเพิ่มขึ้น</t>
  </si>
  <si>
    <t>-เพื่อให้สตรีมีความรู้ความเข้าใจในแนวคิดเรื่องบทบาทของสตรีในการพัฒนาชุมชน</t>
  </si>
  <si>
    <t>-สตรีมีความรู้ความเข้าใจแนวคิดเกี่ยวกับบทบาทของตนเองในการพัฒนาชุมชน  ๘๐ คน</t>
  </si>
  <si>
    <t>-สตรีในตำบลทุ่งเตาใหม่ได้รับความรู้เกี่ยวกับบทบาทของสตรีในการพัฒนาชุมชนเพิ่มขึ้น</t>
  </si>
  <si>
    <t>โครงการจัดอบรมให้ความรู้กับประชาชนเกี่ยวกับสิทธิต่างๆ จากการประกันภัย</t>
  </si>
  <si>
    <t>-เพื่อให้ประชาชนได้รับความรู้เกี่ยวกับสิทธิต่างๆ จากการทำประกันภัย</t>
  </si>
  <si>
    <t xml:space="preserve">๘ หมู่บ้าน  </t>
  </si>
  <si>
    <t>-ประชาชนได้รู้ความรู้เกี่ยวกับสิทธิต่างๆจากการประกันภัย  ๘ หมู่บ้าน</t>
  </si>
  <si>
    <t>-ประชาชนในตำบลทุ่งเตาใหม่มีความรู้ความเข้าเกี่ยวกับสิทธิของตนเองในการทำประกันภัยเพิ่มขึ้น</t>
  </si>
  <si>
    <t>โครงการฝึกอบรมกลุ่มผู้สนใจปลูกพืชสมุนไพร</t>
  </si>
  <si>
    <t>-เพื่อเสริมความรู้และทักษะให้กับกลุ่มเกษตรกรผู้ปลูกพืชสมุนไพร</t>
  </si>
  <si>
    <t>-เสริมความรู้และทักษะให้กับกลุ่มเกษตรกรผู้ปลูกพืชสมุนไพร ๓๐ คน</t>
  </si>
  <si>
    <t>-ประชาชนได้รับความรู้และใช้เวลาว่างให้เกิดประ โยชน์ มีคุณค่า สร้างความสามัคคี</t>
  </si>
  <si>
    <t>-เพื่อเป็นแหล่งเรียนรู้ด้านการเกษตร ลดรายจ่าย สร้างรายได้ในชีวิตอย่างพอควร</t>
  </si>
  <si>
    <t>-เป็นแหล่งเรียนรู้ด้านการเกษตรลดรายจ่าย สร้างรายได้ในชีวิตอย่างพอควร  ๑ แห่ง</t>
  </si>
  <si>
    <t>-ผู้เข้าร่วมโครง การได้รับการถ่าย ทอดความรู้ เป็นศูนย์การเรียนรู้เศรษฐกิจพอเพียงละเป็นที่ศึกษาดูงานของเกษตรทั่วไป</t>
  </si>
  <si>
    <t>โครงการรณรงค์ป้องกันและลดอุบัติเหตุทางถนน</t>
  </si>
  <si>
    <t>- เพื่อให้เกิดความปลอดภัยในชีวิตและทรัพย์สินของประชาชนและจัดจ้างทำป้ายไฟ และสัญญาณไฟกระพริบ ๒ จุด</t>
  </si>
  <si>
    <t>๒ ครั้ง</t>
  </si>
  <si>
    <t>-การรณรงค์ป้องกันและลดอุบัติเหตุทางถนน ๒ ครั้ง</t>
  </si>
  <si>
    <t>- ประชาชนมีความปลอดภัยในชีวิตและทรัพย์สิน</t>
  </si>
  <si>
    <t xml:space="preserve">เงินสำรองจ่าย (กรณีฉุกเฉินเกี่ยว กับอุบัติภัยและสาธารณภัยต่างๆ) </t>
  </si>
  <si>
    <t>-เพื่อใช้ในกรณีฉุกเฉินเกี่ยวกับอุบัติภัยและสาธารณภัยต่าง ๆ ภายในตำบลทุ่งเตาใหม่</t>
  </si>
  <si>
    <t>-เพื่อซ่อมแซมถนนภายในหมู่บ้าน</t>
  </si>
  <si>
    <t>-เงินสำรองจ่าย  ๑ ปี</t>
  </si>
  <si>
    <t>-ประชาชนที่ประสบภัยได้รับการช่วยเหลือ</t>
  </si>
  <si>
    <t>จัดซื้อวิทยุสื่อสาร</t>
  </si>
  <si>
    <t>-เพื่อใช้สำหรับติดต่อสื่อสารในกรณีเกิดเหตุต่างๆ</t>
  </si>
  <si>
    <t>๔ เครื่อง</t>
  </si>
  <si>
    <t>-ซื้อวิทยุสื่อสารจำนวน ๔ เครื่อง</t>
  </si>
  <si>
    <t>-มีการติดต่อสื่อ สารที่รวดเร็วขึ้นสามารถบรรเทาเหตุได้ทันท่วงที</t>
  </si>
  <si>
    <t>ประชาชนมีความรู้ในการป้องกันตนเอง     ๘ หมู่บ้าน</t>
  </si>
  <si>
    <t>2.14 ก่อสร้างถนนคอนกรีตเสริมเหล็กสายซอยตาครู (หมู่ที่ 3)</t>
  </si>
  <si>
    <t xml:space="preserve">2.15 ก่อสร้างถนนคอนกรีตเสริมเหล็ก สายซอยพัฒนา 2 (หมู่ที่ 3) </t>
  </si>
  <si>
    <t>2.16 ก่อสร้างถนนคอนกรีตเสริมเหล็ก ซอยบุญทรัพย์-หน้าโรงเรียนบ้านไสดง  (หมู่ที่ 4)</t>
  </si>
  <si>
    <t>2.17 ก่อสร้างถนนคอนกรีตเสริมเหล็กซอยไชยตรี (หมู่ที่ 4)</t>
  </si>
  <si>
    <t>2.18  ขยายเขตไหล่ทางถนนสายไสดง – ทุ่งรัง (หมู่ที่ 4)</t>
  </si>
  <si>
    <t>2.20 ก่อสร้างถนนคอนกรีตเสริมเหล็ก ซอยสมคิด(หมู่ที่ 4)</t>
  </si>
  <si>
    <t>2.21 ก่อสร้างถนนคอนกรีตเสริมเหล็ก ซอยรักชาติ (หมู่ที่ 4)</t>
  </si>
  <si>
    <t xml:space="preserve">2.22 ก่อสร้างถนนคอนกรีตเสริมเหล็กสาย ซอยราษฎร์อุทิศ ตอน 2 (หมู่ที่ 4) </t>
  </si>
  <si>
    <t xml:space="preserve">2.23 ก่อสร้างถนนคอนกรีตเสริมเหล็กสายซอยสุวรรณปรีชา (หมู่ที่ 4) </t>
  </si>
  <si>
    <t xml:space="preserve">3.2 บุกเบิกซอยใจสุข หมู่ที่ 1 - หมู่ที่ 3 บ้านควนกองเมือง (หมู่ที่ 1) </t>
  </si>
  <si>
    <t>3.3 บุกเบิกซอยเพชรอาวุธ (หมู่ที่ 1)</t>
  </si>
  <si>
    <t xml:space="preserve">3.4 บุกเบิกถนนทางเข้าสระน้ำหนองสายติ่ง หมู่ที่ 1  </t>
  </si>
  <si>
    <t xml:space="preserve">3.5 บุกเบิกซอยปฐมโสภา (หมู่ที่ 1) </t>
  </si>
  <si>
    <t xml:space="preserve">3.6 บุกเบิกซอยสุขอ่อน (หมู่ที่ 1) </t>
  </si>
  <si>
    <t>3.7 บุกเบิกถนนสายในนา – ศาลาทูบีนัมเบอร์วัน ห้วยตอ (หมู่ที่ 2)</t>
  </si>
  <si>
    <t xml:space="preserve">3.8 บุกเบิกถนนซอยเจริญผล (หมู่ที่ 4) </t>
  </si>
  <si>
    <t>3.9 บุกเบิกถนนซอยสุวรรณปรีชา (หมู่ที่ 4)</t>
  </si>
  <si>
    <t>3.10 บุกเบิกถนนในหมู่บ้านซอยโกมลร่วมใจ – ซอยรักชาติ (หมู่ที่ 6)</t>
  </si>
  <si>
    <t>4.2 ปรับปรุงไหล่ทางถนนคอนกรีตในหมู่บ้าน ซอยยิ่งเพชร (หมู่ที่ 2)</t>
  </si>
  <si>
    <t>4.3 ปรับปรุงถนนชลวิถี (หมู่ที่ 2)</t>
  </si>
  <si>
    <t>4.4 ปรับปรุงไหล่ทางถนนคอนกรีตทุกสายในหมู่บ้าน (หมู่ที่ 2)</t>
  </si>
  <si>
    <t xml:space="preserve">4.5 ปรับปรุงถนนสายในสวนจากสามแยกบ้านนายสมโชค – สวนนายเธียรศักดิ์(หมู่ที่ 2) </t>
  </si>
  <si>
    <t>4.6 ปรับปรุงถนนสายในนา (หมู่ที่ 2)</t>
  </si>
  <si>
    <t xml:space="preserve">4.8 ปรับปรุงถนนสายมิตรไมตรี (หมู่ที่ 3) </t>
  </si>
  <si>
    <t>4.9 ปรับปรุงถนนซอยรักชาติ (หมู่ที่ 4)</t>
  </si>
  <si>
    <t>4.10 ปรับปรุงถนนซอยสมคิด (หมู่ที่ 4)</t>
  </si>
  <si>
    <t>4.11 ปรับปรุงถนนสุวรรณ์ปรีชา (หมู่ที่ 4)</t>
  </si>
  <si>
    <t>4.12 ปรับปรุงถนนสายซอยอินทร์ทรัพย์ (หมู่ที่ 8 )</t>
  </si>
  <si>
    <t xml:space="preserve">5.2  ซ่อมแซมถนนสายศิลป์ชัย – ไสดงใน </t>
  </si>
  <si>
    <t>7.1  ก่อสร้างท่อเหลี่ยม คสล. สายในนา (หมู่ที่ 2)</t>
  </si>
  <si>
    <t xml:space="preserve">7.2  ก่อสร้างท่อเหลี่ยมห้วยลูกระนาดซอยราษฎร์อุทิศ บ้านนายสมโชค  มีแก้ว,ห้วยนายเปลี่ยน,คลองพับหวายหลังสถาบันฯ (หมู่ที่ 4) </t>
  </si>
  <si>
    <t>7.3  ก่อสร้างท่อเหลี่ยมห้วยกรีด ถนนสายศิลป์ชัย – ไสดงใน (หมู่ที่ 7)</t>
  </si>
  <si>
    <t>7.4  ก่อสร้างท่อเหลี่ยมห้วยกรีด 2 ช่องทาง (หมู่ที่ 7)</t>
  </si>
  <si>
    <t>7.5  ก่อสร้างท่อเหลี่ยมห้วยกลั้งซอยทุ่งนาเหนือ (หมู่ที่ 7)</t>
  </si>
  <si>
    <t>7.6  ก่อสร้างท่อเหลี่ยมห้วยกลั้งถนนซอยพัฒนา (หมู่ที่ 7)</t>
  </si>
  <si>
    <t xml:space="preserve">หมู่ที่ 5- ภายในหมู่บ้าน ม.5 </t>
  </si>
  <si>
    <t>2.1  ขุดเจาะบ่อน้ำตื้น (หมู่ที่ 1-8)</t>
  </si>
  <si>
    <t xml:space="preserve">7.2 โครงการปรับปรุงสระน้ำภายในหมู่บ้าน (หมู่ที่ 1) </t>
  </si>
  <si>
    <t>-ประชาชนมีความรู้เกี่ยวกับอาชีพเสริมและมีรายได้เพิ่มขึ้น</t>
  </si>
  <si>
    <t>ส่งเสริมการผสมปุ๋ยใช้เองจำนวน 8 หมู่บ้าน</t>
  </si>
  <si>
    <t>เกษตรกรสามารถลดต้นทุนการผลิต</t>
  </si>
  <si>
    <t>4.1 โครงการเศรษฐกิจชุมชน</t>
  </si>
  <si>
    <t>ส่งเสริมการลงทุนเศรษฐกิจชุมชน ๘ หมู่บ้าน</t>
  </si>
  <si>
    <t xml:space="preserve">โครงการจัดระบบการแพทย์ฉุกเฉินประจำตำบลทุ่งเตาใหม่ </t>
  </si>
  <si>
    <t>นักเรียน ประชาชนในตำบลทุ่งเตาใหม่ได้ออกกำลังกาย ใช้เวลาว่างให้เป็นประโยชน์และห่างไกลยาเสพติด</t>
  </si>
  <si>
    <t>30 คน</t>
  </si>
  <si>
    <t>สนับสนุนงบ ประมาณอาหารกลางวัน 30 คน</t>
  </si>
  <si>
    <t>-เพื่อจัดเป็นสวัสดิการให้แก่เด็กก่อนวัยเรียนของ อบต.</t>
  </si>
  <si>
    <t>-เพื่อให้นักเรียนได้รับอาหารเสริม(นม)เพิ่ม</t>
  </si>
  <si>
    <t>จัดซื้อวัสดุวิทยาศาตร์การแพทย์ ๑ ครั้ง/ปี</t>
  </si>
  <si>
    <t xml:space="preserve">ศพด. ทั้ง 2 แห่ง มียารักษาโรคสำหรับเด็ก </t>
  </si>
  <si>
    <t>ยุทธศาสตร์จังหวัดที่  ๖</t>
  </si>
  <si>
    <t xml:space="preserve">โครงการส่งเสริมรณรงค์การลดละเลิกอบายมุข ให้แก่ประชาชนในพื้นที่ </t>
  </si>
  <si>
    <t xml:space="preserve">โครงการสายใยรักภายในครอบครัว </t>
  </si>
  <si>
    <t>โครงการสนามเด็กเล่นสร้างปัญญา</t>
  </si>
  <si>
    <t xml:space="preserve">โครงการวันเด็กแห่งชาติ  </t>
  </si>
  <si>
    <t>8.1  แผนงานสร้างความเข้มแข็ง</t>
  </si>
  <si>
    <t>8.2  แผนงานศาสนา วัฒนธรรมและนันทนาการ</t>
  </si>
  <si>
    <t>4.2  แผนงานสร้างความเข้มแข็ง</t>
  </si>
  <si>
    <t>4.1  แผนงานบริหารทั่วไป</t>
  </si>
  <si>
    <t>4.4  แผนงานงบกลาง</t>
  </si>
  <si>
    <t xml:space="preserve">รวม    โครงการ </t>
  </si>
  <si>
    <t>ก. ยุทธศาสตร์จังหวัดที่  ๓</t>
  </si>
  <si>
    <t>ข. ยุทธศาสตร์การพัฒนาของ อปท. ในเขตจังหวัดที่  ๓.๑</t>
  </si>
  <si>
    <t>ค. ยุทธศาสตร์การพัฒนาด้านการศึกษา</t>
  </si>
  <si>
    <t>2.4  แผนงานงบกลาง</t>
  </si>
  <si>
    <t>1.5  โครงการสนับสนุนกลุ่มสัมมาชีพ (แปรรูปกล้วย) (หมู่ที่ 6)</t>
  </si>
  <si>
    <t>เพื่อพัฒนาฝีมือและเพิ่มรายได้แก่กลุ่มสัมมาชีพ</t>
  </si>
  <si>
    <t>สนับสนุนการฝึกอบรมแก่กลุ่มสัมมาชีพ</t>
  </si>
  <si>
    <t>1.6  โครงการฝึกอบรมสร้างงาน สร้างอาชีพให้แก่ผู้ติดเชื้อเอดส์/ผู้สูงอายุ/ผู้พิการ (สร้างความเข้มแข็ง)</t>
  </si>
  <si>
    <t>เพื่อให้ความรู้ความเข้าใจเกี่ยวกับอบายมุขและการดำเนินชีวิตที่ถูกต้อง</t>
  </si>
  <si>
    <t xml:space="preserve">ประชาชนมีความรู้ ความเข้าใจ และสามารถดำรงชีวิตประจำวันได้อย่างดี ปราศจากอบายมุข ชุมชนมีความเข้มแข็ง </t>
  </si>
  <si>
    <t xml:space="preserve">2.4  แผนงานงบกลาง </t>
  </si>
  <si>
    <t xml:space="preserve">โครงการก่อสร้างรั้วรอบหนองนาแงะ (หมู่ที่ 5 ) </t>
  </si>
  <si>
    <t xml:space="preserve">โครงการก่อสร้างรั้วบริเวณฝาย วัดไสดงฯ หมู่ที่ 8 </t>
  </si>
  <si>
    <t xml:space="preserve">โครงการก่อสร้างศาลาเอนกประสงค์ บริเวณฝาย วัดไสดงฯ หมู่ที่ 8 </t>
  </si>
  <si>
    <t xml:space="preserve">5.3  แผนงานการบริหารทั่วไป </t>
  </si>
  <si>
    <t xml:space="preserve">5.2 แผนงานบริหารทั่วไป </t>
  </si>
  <si>
    <t>5.1  แผนงานการเกษตร</t>
  </si>
  <si>
    <t xml:space="preserve">5.2  แผนงานสร้างความเข้มแข็งของชุมชน </t>
  </si>
  <si>
    <t xml:space="preserve">โครงการฝึกอบรมศิลปวัฒนธรรมพื้นบ้าน (กลองยาว)  </t>
  </si>
  <si>
    <t>7.3 แผนงานการศึกษา</t>
  </si>
  <si>
    <t>7.2 แผนงานบริหารงานคลัง</t>
  </si>
  <si>
    <t>7.4 แผนงานสร้างความเข้มแข็งชุมชน</t>
  </si>
  <si>
    <t>โครงการสนับสนุนเครื่องมือและอุปกรณ์สำหรับเวรยามของ อปพร.</t>
  </si>
  <si>
    <t>โครงการฝึกอบรมคัดแยกขยะจากต้นทางในโรงเรียน/หมู่บ้าน</t>
  </si>
  <si>
    <t>-เพื่อให้นักเรียนในโรงเรียนได้เห็นความสำคัญและรู้คุณค่าของทรัพยากรสามารถแยกประเภทขยะและนำกลับมาใช้ให้เกิดประโยชน์</t>
  </si>
  <si>
    <t>โรงเรียน/หมู่บ้าน (๑,๒,๓)</t>
  </si>
  <si>
    <t>-ให้ความรู้แก่นักเรียนในโรงเรียน/หมู่บ้าน</t>
  </si>
  <si>
    <t>-นักเรียนในโรง เรียนและประชา ชนเห็นความสำ คัญและรู้คุณค่า ของทรัพยากร สามารถแยกประเภทขยะต่างๆ และนำกลับมาใช้ให้เกิดประโยชน์</t>
  </si>
  <si>
    <t>-เพื่อเป็นการเฉลิมพระเกียรติเนื่องในโอกาสมหามงคลเฉลิมพระชนมพรรษา</t>
  </si>
  <si>
    <t>๒ ครั้ง/ปี</t>
  </si>
  <si>
    <t>-ปลูกต้นไม้เฉลิมพระเกียรติฯ ๒ ครั้ง/ปี</t>
  </si>
  <si>
    <t>-ปลูกต้นไม้ในพื้นที่ตำบลทุ่งเตาใหม่</t>
  </si>
  <si>
    <t>๑ กลุ่ม</t>
  </si>
  <si>
    <t>โครงการฝึกอบรมอาสาสมัครพัฒนาคุณภาพน้ำ</t>
  </si>
  <si>
    <t>-เพื่อให้ความรู้ความเข้าใจเรื่องความปลอด ภัยของน้ำบริโภคสุข อนามัยและผลกระทบต่อสุขภาพ</t>
  </si>
  <si>
    <t>-กลุ่มอาสาพัฒนาคุณภาพน้ำ ๑ กลุ่ม</t>
  </si>
  <si>
    <t>-ครัวเรือนในชุมชนมีน้ำบริโภคที่สะอาดปลอดภัย</t>
  </si>
  <si>
    <t>-เพื่อเพิ่มประสิทธิภาพในการบริหารจัดการขยะมูลฝอยในพื้นที่</t>
  </si>
  <si>
    <t xml:space="preserve">-เพิ่มประสิทธิ ภาพในการบริหารจัดการขยะในพื้นที่ ๑ ปี </t>
  </si>
  <si>
    <t>-มีการลดขยะลงได้ ช่วยให้สิ่งแวด ล้อมดีขึ้น</t>
  </si>
  <si>
    <t>- เพื่อให้ประชาชนได้พาลูกหลานไปวัด</t>
  </si>
  <si>
    <t>ทุกวันพระ</t>
  </si>
  <si>
    <t>-จูงลูกหลานเข้าวัด ทุกวันพระ    ๑ แห่ง</t>
  </si>
  <si>
    <t>- ประชาชนได้มีส่วนร่วมในการทำนุบำรุงศาสนา</t>
  </si>
  <si>
    <t>- เพื่อให้มีส่วนร่วมในการจัดกิจกรรมทางศาสนา</t>
  </si>
  <si>
    <t>- ประชาชนมีส่วนร่วมในกิจกรรมทางศาสนามากขึ้น</t>
  </si>
  <si>
    <t>-เพื่อสืบสานวัฒนธรรมท้องถิ่น</t>
  </si>
  <si>
    <t>-สืบสานวัฒน ธรรมท้องถิ่นปรับปรุงเรือพนมพระ ๑ แห่ง</t>
  </si>
  <si>
    <t>-ประชาชนในตำ บลทุ่งเตาใหม่ได้สืบสานวัฒนธรรมประเพณีท้องถิ่น</t>
  </si>
  <si>
    <t>- เพื่อเป็นการจัดกิจกรรมวันสำคัญต่าง ๆ และมีส่วนร่วมในการจัดกิจกรรม</t>
  </si>
  <si>
    <t>-ส่งเสริมสนับ สนุนกิจกรรมวันสำคัญและประ เพณีท้องถิ่น  ๒ แห่ง</t>
  </si>
  <si>
    <t xml:space="preserve">- ประชาชนและเด็ก ๆ ได้มีส่วนร่วมกิจกรรมวันสำคัญมากขี้น </t>
  </si>
  <si>
    <t>โครงการอายุยืน คืนความสุขผู้สูงวัย</t>
  </si>
  <si>
    <t>- เพื่อสืบสานประเพณีรดน้ำผู้สูงอายุให้คงอยู่ตลอดไป</t>
  </si>
  <si>
    <t>-การจัดงานสืบสานประเพณี     ๑ ครั้ง/ปี</t>
  </si>
  <si>
    <t>- ประชาชนได้ร่วมกิจกรรมตามประเพณีและสืบสานประเพณีให้คงอยู่ตลอดไป</t>
  </si>
  <si>
    <t xml:space="preserve">โครงการส่งเสริมกิจกรรมด้านจริยธรรม การเรียนรู้ การอนุรักษ์ศิลปวัฒนธรรมและภูมิปัญญาท้องถิ่น </t>
  </si>
  <si>
    <t>- เพื่อให้คงไว้ซึ่งภูมิปัญญาท้องถิ่น เด็กและเยาวชนได้ร่วมกิจกรรมด้านจริยธรรม การเรียนรู้การอนุรักษ์ศิลปวัฒนธรรม และภูมิปัญญาท้องถิ่น</t>
  </si>
  <si>
    <t> ๘ หมู่บ้าน</t>
  </si>
  <si>
    <t> ๘๐,๐๐๐</t>
  </si>
  <si>
    <t>-ส่งเสริมภูมิปัญ ญาท้องถิ่น         ๘ หมู่บ้าน</t>
  </si>
  <si>
    <t>- ภูมิปัญญาท้อง ถิ่นไม่สูญสลาย เด็กและเยาวชนได้เล็งเห็นถึงความสำคัญของศิลปะและวัฒน ธรรมของท้องถิ่น</t>
  </si>
  <si>
    <t>โครงการจัดทำศูนย์เรียนรู้ ศึกษาค้นคว้าแหล่งที่มาของวัฒนธรรมท้องถิ่น</t>
  </si>
  <si>
    <t>-เพื่อจัดทำเป็นศูนย์การเรียนรู้ศึกษาค้น คว้าแหล่งที่มาของวัฒนธรรมท้องถิ่น</t>
  </si>
  <si>
    <t>-จัดทำศูนย์เรียนรู้ศึกษาค้นคว้าแหล่งที่มาของวัฒนธรรมท้องถิ่น ๘ หมู่บ้าน</t>
  </si>
  <si>
    <t>-ประชาชนในตำ บลได้ศึกษาค้น คว้าแหล่งที่มาของวัฒนธรรมมากขึ้น</t>
  </si>
  <si>
    <t>โครงการปรับภูมิทัศน์และซ่อมแซมบริเวณศาลาหมู่บ้าน (หมู่ที่ ๖)</t>
  </si>
  <si>
    <t>โครงการปรับปรุงศาลาหมู่บ้าน       (หมู่ที่ 2,3,4,7 และ 8 )</t>
  </si>
  <si>
    <t>โครงการป้องกันและบรรเทาสาธารณภัยภายในพื้นที่ตำบลทุ่งเตาใหม่</t>
  </si>
  <si>
    <t xml:space="preserve">โครงการจัดซื้อตู้ใส่เอกสารสำหรับศูนย์ป้องกันบรรเทาสาธารณภัย </t>
  </si>
  <si>
    <t>โครงการปรับปรุงภูมิทัศน์ สระน้ำประปาหนองเขือ (หมู่ที่ 1)</t>
  </si>
  <si>
    <t>สนับสนุนกิจกรรมวันสำคัญและประเพณีท้องถิ่น ของ ศพด. ส่งเสริมสนับสนุนงานประเพณี (ลอยกระทง)  ภายในตำบลทุ่งเตาใหม่</t>
  </si>
  <si>
    <t>ส่งเสริมกิจกรรมวันสำคัญทางศาสนาภายในตำบลทุ่งเตาใหม่ 8 หมู่บ้าน</t>
  </si>
  <si>
    <t xml:space="preserve">เพื่อให้นักเรียนได้รับอาหารกลางวันเพิ่ม </t>
  </si>
  <si>
    <t>262 คน</t>
  </si>
  <si>
    <t xml:space="preserve">โครงการอาหารกลางวันของโรงเรียนในสังกัด สพฐ.ในพื้นที่ ต.ทุ่งเตาใหม่ จำนวน 5 แห่ง   (อุดหนุน)  </t>
  </si>
  <si>
    <t xml:space="preserve">โครงการศึกษาดูงานนอกพื้นที่สำหรับแกนนำภายในหมู่บ้าน </t>
  </si>
  <si>
    <t>กองคลัง</t>
  </si>
  <si>
    <t>โครงการจัดทำคู่มือประชาชนในการให้ความรู้เกี่ยวกับการปฏิบัติตาม พรบ.ข้อมูลข่าวสาร ของราชการ พ.ศ. ๒๕๔๐</t>
  </si>
  <si>
    <t>-เพื่อให้ความรู้เกี่ยวกับการปฏิบัติตามข้อมูลข่าวสารของราชการ พ.ศ.๒๕๔๐</t>
  </si>
  <si>
    <t>๒,๐๐๐ ฉบับ</t>
  </si>
  <si>
    <t>-จัดทำคู่มือประ ชาชนให้ความรู้เกี่ยวกับการปฏิบัติตาม พรบ.ข้อมูลข่าวสาร ๒,๐๐๐ ฉบับ</t>
  </si>
  <si>
    <t>-ประชาชนในตำบลทุ่งเตาใหม่ได้รับรู้ข้อมูลข่าว สารมากขึ้น</t>
  </si>
  <si>
    <t>บำรุงรักษาและซ่อมแซมทรัพย์สิน</t>
  </si>
  <si>
    <t>- เพื่อจ่ายเป็นค่าบำรุงรักษาทรัพย์สิน</t>
  </si>
  <si>
    <t>- ทรัพย์สินได้รับการบำรุงรักษา</t>
  </si>
  <si>
    <t>โครงการความร่วมมือการชำระภาษีผ่านธนาคาร</t>
  </si>
  <si>
    <t>-เพื่อเป็นค่าใช้จ่ายในการจัดทำโครงการความร่วมมือการชำระภาษีท้องถิ่นผ่านธนาคารฯ</t>
  </si>
  <si>
    <t>-ร่วมมือการชำระภาษีผ่านธนาคาร ๑ ปี</t>
  </si>
  <si>
    <t>-ได้ดำเนินการตามโครงการความร่วมมือการชำระภาษีท้องถิ่นผ่านธนาคาร</t>
  </si>
  <si>
    <t xml:space="preserve">โครงการปรับปรุงแผนที่ภาษีและทะเบียนทรัพย์สิน </t>
  </si>
  <si>
    <t>-เพื่อเพิ่มประสิทธิ ภาพการจัดเก็บรายได้และมีฐานข้อมูลที่แน่นอน</t>
  </si>
  <si>
    <t>-เกิดระบบงานคอมพิวเตอร์และฐานข้อมูลแผนที่ภาษี</t>
  </si>
  <si>
    <t>-ได้เครื่องมือในการเพิ่มประสิทธิภาพการจัดเก็บรายได้</t>
  </si>
  <si>
    <t>โครงการจัดทำสื่อประชาสัมพันธ์ในการชำระภาษีและค่าธรรมเนียม</t>
  </si>
  <si>
    <t>- เพื่อประชาสัมพันธ์ระยะเวลาการจัดเก็บภาษีของท้องถิ่นให้ประชาชนทราบ</t>
  </si>
  <si>
    <t> ๑๐,๐๐๐</t>
  </si>
  <si>
    <t>-จัดทำสื่อประชา สัมพันธ์มอบเกร็ด ความรู้บุคคลภาย นอก  ๑ ปี</t>
  </si>
  <si>
    <t>- ประชาชนมาชำระภาษีตรงตามกำหนดเวลา</t>
  </si>
  <si>
    <t xml:space="preserve">โครงการศูนย์วิทยุสื่อสาร  </t>
  </si>
  <si>
    <t>- เพื่อรับแจ้งเหตุสาธารณภัยทางวิทยุสื่อสาร</t>
  </si>
  <si>
    <t>-ศูนย์วิทยุสื่อสาร ๑ ปี</t>
  </si>
  <si>
    <t>-  ประชาชนได้รับความช่วยเหลืออย่างทันท่วงที</t>
  </si>
  <si>
    <t>โครงการปรับปรุงห้องประชุมสภา อบต.ทุ่งเตาใหม่</t>
  </si>
  <si>
    <t>- เพื่อจัดทำเวที ม่านหลังเวทีและติดตั้งจอโปรมแกรมใหม่</t>
  </si>
  <si>
    <t>- มีสถานที่สำหรับจัดประชุมและทำกิจกรรมต่าง ๆ</t>
  </si>
  <si>
    <t>โครงการก่อสร้างห้องน้ำสำหรับคนพิการ</t>
  </si>
  <si>
    <t>-เพื่ออำนวยความสะดวกสำหรับคนพิการ</t>
  </si>
  <si>
    <t>-ก่อสร้างห้องน้ำสำหรับคนพิการ ๑ แห่ง</t>
  </si>
  <si>
    <t>-เพื่อให้ทุกภาคส่วนได้เข้ามามีส่วนร่วมในการพัฒนาท้องถิ่น</t>
  </si>
  <si>
    <t>-การจัดทำแผนชุมชน ๘ หมู่บ้าน</t>
  </si>
  <si>
    <t>-ทำให้การบริหาร งานมีประสิทธิ ภาพยิ่งขึ้น</t>
  </si>
  <si>
    <t>โครงการจัดทำป้ายบอกทาง</t>
  </si>
  <si>
    <t>-เพื่ออำนวยความสะดวกให้ประชาชนที่สัญจรไปมาเดินทางได้สะดวก</t>
  </si>
  <si>
    <t>๖ แห่ง</t>
  </si>
  <si>
    <t>-จัดทำป้ายบอกทาง ๖ แห่ง</t>
  </si>
  <si>
    <t>-ทำให้ประชาชนที่สัญจรไปมาเดินทางได้สะดวกขึ้น</t>
  </si>
  <si>
    <t>โครงการก่อสร้างศาลาอเนกประสงค์ อบต.ทุ่งเตาใหม่</t>
  </si>
  <si>
    <t>-เพื่อใช้เป็นสถานที่จัดกิจกรรมภายในตำบลทุ่งเตาใหม่และตำบลใกล้เคียง</t>
  </si>
  <si>
    <t>-ก่อสร้างศาลาอเนกประสงค์      ๑ แห่ง</t>
  </si>
  <si>
    <t>-ประชาชนภายในตำบลและตำบลใกล้เคียงมีสถานที่จัดกิจกรรม</t>
  </si>
  <si>
    <t>สนับสนุนกิจกรรมวันพ่อวันแม่ของ ศพด.(โครงการสายใยแห่งรัก)</t>
  </si>
  <si>
    <t>- เพื่อเป็นการจัดกิจกรรมวันสำคัญต่าง ๆ</t>
  </si>
  <si>
    <t>-กิจกรรมวันพ่อวันแม่ของ ศพด.๑๐๕ คน</t>
  </si>
  <si>
    <t>- เด็ก ๆ ได้ร่วมกิจกรรมวันสำคัญ ๆ</t>
  </si>
  <si>
    <t xml:space="preserve">-เพื่อส่งเสริมให้เด็กมีศีลธรรม คุณธรรม จริยธรรม </t>
  </si>
  <si>
    <t>-ค่ายพุทธรรมส่งเสริมให้เด็กมีศีลธรรมคุณธรรม จริยธรรม ๑ ครั้ง</t>
  </si>
  <si>
    <t>-เด็กมีกิจกรรมส่งเสริม คุณธรรม จริยธรรมและศีลธรรม</t>
  </si>
  <si>
    <t>โครงการประชาสัมพันธ์เชิญชวนให้ประชาชนร่วมงานเฉลิมพระเกียรติพระบาทสมเด็จพระเจ้าอยู่หัวฯ</t>
  </si>
  <si>
    <t>-เพื่อส่งเสริมคุณธรรม จริยธรรมให้แก่เด็ก</t>
  </si>
  <si>
    <t>-จัดกิจกรรมเฉลิมพระเกียรติ ๑ ครั้ง</t>
  </si>
  <si>
    <t>-ประชาชนในพื้นที่ได้แสดงความจงรักภักดี</t>
  </si>
  <si>
    <t>โครงการพัฒนาระบบเทคโน โลยีสารสนเทศและการสื่อสารของ อบต.ทุ่งเตาใหม่ เพื่อรองรับการเข้าสู่ประชาคมอาเซียน</t>
  </si>
  <si>
    <t>-เพื่อพัฒนาระบบเทค  โนโลยีและการสื่อสาร</t>
  </si>
  <si>
    <t>-พัฒนาระบบเทคโนโลยีสาร สนเทศและการสื่อสารของ อบต.ทุ่งเตาใหม่ ๑ ปี</t>
  </si>
  <si>
    <t>-ระบบเทคโนโลยีและการสื่อสารได้รับการพัฒนา</t>
  </si>
  <si>
    <t>โครงการจัดทำระบบสารสนเทศฐานข้อมูลตำบลทุ่งเตาใหม่</t>
  </si>
  <si>
    <t>-เพื่อพัฒนาระบบการใช้บริการข้อมูลสารสนเทศจากระบบงานต่างๆ ให้มีมาตรฐาน</t>
  </si>
  <si>
    <t>-ระบบการใช้บริการฐานข้อมูลสารสนเทศจากระบบ งานต่างๆ ๑ ปี</t>
  </si>
  <si>
    <t>-มีระบบการใช้บริการฐานข้อมูลสารสนเทศจากระบบงานต่างๆ ที่มีประสิทธิภาพ</t>
  </si>
  <si>
    <t>-เพื่อให้ประชาชนมีการคมนาคมที่สะดวก</t>
  </si>
  <si>
    <t xml:space="preserve">- เพื่อให้การขนส่งผลผลิตทางการเกษตรมีความสะดวกรวดเร็วยิ่งขึ้น </t>
  </si>
  <si>
    <t>-เพื่อให้มีเส้นทางที่เชื่อมต่อระหว่างตำบล</t>
  </si>
  <si>
    <t xml:space="preserve">-ประชาชนมีเส้นทางคมนาคมที่สะดวกและประหยัดเวลาในการเดินทางและเกษตรกรสามารถขนส่งผลผลิตทางการเกษตรออกสู่ตลาดได้สะดวกและรวดเร็วยิ่งขึ้น มีเส้นทางเชื่อมต่อระหว่างตำบล </t>
  </si>
  <si>
    <t>ก่อสร้างถนนลาดยางผิวแอสฟัลท์ติกคอนกรีต สายห้วยชัน – ไสดงใน หมู่ที่ ๕ เชื่อมต่อหมู่ที่ ๔ ตำบลทุ่งรัง</t>
  </si>
  <si>
    <t>- ประชาชน จำนวน 70๐ คน</t>
  </si>
  <si>
    <t xml:space="preserve">- ถนนลาดยางผิวแอสฟัลท์ติกคอนกรีต กว้าง 6.00 เมตร ความยาว 4,000 เมตร ผิวจราจรหนา 0.05 เมตร หรือมีพื้นที่ไม่น้อยกว่า 24,000 ตารางเมตร </t>
  </si>
  <si>
    <t>-ประชาชนมีเส้นทางคมนาคมที่สะดวกและประหยัดเวลาในการเดินทางและเกษตรกรสามารถขนส่งผลผลิตทางการเกษตรออกสู่ตลาดได้สะดวกและรวดเร็วยิ่งขึ้น มีเส้นทางเชื่อมต่อระหว่างตำบล</t>
  </si>
  <si>
    <t>ก่อสร้างถนนคอนกรีตเสริมเหล็ก ซอยถ้ำพระ ม.5 ต.ทุ่งเตาใหม่ เชื่อมต่อ ม.4 ต.ช้างซ้าย อ.กาญจนดิษฐ์</t>
  </si>
  <si>
    <t>- ราษฎร จำนวน 1,000 คน</t>
  </si>
  <si>
    <t xml:space="preserve">- ถนนคอนกรีตเสริมเหล็ก  กว้าง 6.00 เมตร ความยาว 2,000 เมตร ผิวจราจรหนา 0.15 เมตร หรือมีพื้นที่ไม่น้อยกว่า 12,000 ตารางเมตร </t>
  </si>
  <si>
    <t>-ประชาชนมีถนนคอนกรีตเสริมเหล็ก เพิ่มขึ้นอีก 1 สาย</t>
  </si>
  <si>
    <t>โครงการออมสินน้อย</t>
  </si>
  <si>
    <t>-เพื่อปลูกฝังให้เด็กเล็กมีความรู้และเล็งเห็นประโยชน์ของการออม</t>
  </si>
  <si>
    <t>ศพด. ๒ แห่ง</t>
  </si>
  <si>
    <t>-เด็กเล็กมีความรู้เรื่องการ ๒ แห่ง</t>
  </si>
  <si>
    <t>-เด็กเล็กมีความรู้และเล็งเห็นประโยชน์ของการออม</t>
  </si>
  <si>
    <t>โครงการส่งเสริมสุขภาพอนามัยเด็กเล็ก</t>
  </si>
  <si>
    <t>-เพื่อให้เด็กเล็กมีสุขภาพอนามัยที่แข็งแรง</t>
  </si>
  <si>
    <t>-ส่งเสริมสุขภาพอนามัยเด็กเล็ก ศพด.จำนวน     ๒ แห่ง</t>
  </si>
  <si>
    <t>-เด็กเล็กมีสุขภาพอนามัยที่ดี</t>
  </si>
  <si>
    <t>โครงการส่งท้ายปีเก่าต้อนรับปีใหม่ ศพด.</t>
  </si>
  <si>
    <t>-ส่งท้ายปีเก่าต้อนรับปีใหม่ ศพด. จำนวน    ๑ ครั้ง</t>
  </si>
  <si>
    <t>-เด็กเล็กกล้าแสดงออกและส่งเสริมพัฒนาการเด็ก</t>
  </si>
  <si>
    <t>โครงการร้อยรักความผูกพันเชื่อมความสัมพันธ์บ้านกับศูนย์</t>
  </si>
  <si>
    <t>-เพื่อส่งเสริมให้ผู้ ปกครองและชุมชนมีส่วนร่วมในการจัดการศึกษา</t>
  </si>
  <si>
    <t>-ร้อยรักความผู้พันเชื่อมความสัมพันธ์บ้านกับศูนย์จำนวน  ๒ แห่ง</t>
  </si>
  <si>
    <t>-ผู้ปกครองและชุมชนมีส่วนร่วมในการจัดการ ศึกษา</t>
  </si>
  <si>
    <t>โครงการหนูน้อยรักการอ่าน</t>
  </si>
  <si>
    <t>-เพื่อส่งเสริมให้เด็กเล็กมีทักษะในการอ่าน</t>
  </si>
  <si>
    <t>-หนูน้อยรักการอ่าน จำนวน     ๒ แห่ง</t>
  </si>
  <si>
    <t>-เด็กเล็กมีทักษะในการอ่านเพิ่มขึ้น</t>
  </si>
  <si>
    <t>โครงการผลิตสื่อนวัตกรรมการเรียนการสอน</t>
  </si>
  <si>
    <t>-เพื่อส่งเสริมการศึกษาของเด็กปฐมวัย</t>
  </si>
  <si>
    <t>-ผลิตสื่อนวัตกรรมการเรียนการสอน จำนวน ๒ แห่ง</t>
  </si>
  <si>
    <t>-เด็กปฐมวัยได้รับส่งเสริมการศึกษาเพิ่มขึ้น</t>
  </si>
  <si>
    <t>โครงการ ศพด. น่าอยู่</t>
  </si>
  <si>
    <t>-เพื่อให้เด็กเล็กรู้จักอนุรักษ์สิ่งแวดล้อม</t>
  </si>
  <si>
    <t>-ศพด.น่าอยู่ จำนวน ๒ แห่ง</t>
  </si>
  <si>
    <t>-เด็กเล็กรู้จักอนุรักษ์สิ่งแวด ล้อม</t>
  </si>
  <si>
    <t>โครงการภาษาอังกฤษวันละคำ</t>
  </si>
  <si>
    <t>-เพื่อส่งเสริมให้เด็กเล็กมีทักษะในการฟัง พูด อ่าน เขียน ภาษาอังกฤษ</t>
  </si>
  <si>
    <t>-ส่งเสริมให้เด็ก เล็กมีทักษะในการฟัง พูด อ่าน เขียนภาษา อังกฤษ จำนวน  ๒ แห่ง</t>
  </si>
  <si>
    <t>-เด็กเล็กมีทักษะในการ ฟัง พูด อ่าน เขียน ภาษาอังกฤษเพิ่มขึ้น</t>
  </si>
  <si>
    <t>โครงการอบรมให้ความรู้และดูแลช่องปากเด็กก่อนวัยเรียน</t>
  </si>
  <si>
    <t>-เพื่อให้มีการจัดการความรู้ในการดูแลทันตสุขภาพแก่เด็กเล็ก</t>
  </si>
  <si>
    <t>-อบรมให้ความรู้และดูแลช่องปากเด็กก่อนวัยเรียน จำนวน ๒ แห่ง</t>
  </si>
  <si>
    <t>-เด็กเล็กมีความรู้ในการดูแลสุขภาพฟัน</t>
  </si>
  <si>
    <t>โครงการปลูกผักสวนครัว</t>
  </si>
  <si>
    <t>-เพื่อเพิ่มการเรียนรู้ให้กับเด็ก</t>
  </si>
  <si>
    <t>-ปลูกผักสวนครัวจำนวน ๒ แห่ง</t>
  </si>
  <si>
    <t>-เด็กเล็กได้รับการส่งเสริมการเรียนรู้เพิ่มขึ้น</t>
  </si>
  <si>
    <t>โครงการส่งเสริมหนูน้อยแยกขยะ</t>
  </si>
  <si>
    <t>-เพื่อให้เด็กได้เห็นความสำคัญและรู้คุณค่าของทรัพยากรสามารถแยกประเภทขยะและนำกลับมาใช้ให้เกิดประโยชน์</t>
  </si>
  <si>
    <t>ศพด. ๑ แห่ง</t>
  </si>
  <si>
    <t>-เด็กได้เห็นความ สำคัญของทรัพยากรและนำกลับมาใช้ให้เกิดประโยชน์ ศพด. ๑ แห่ง จำนวน ๔๐ คน</t>
  </si>
  <si>
    <t>-เด็กเล็กใน ศพด.เห็นความสำคัญและรู่คุณค่าของทรัพยากรสามารถแยกประเภทขยะต่างๆและนำกลับมาใช้ให้เกิดประโยชน์</t>
  </si>
  <si>
    <t>โครงการศูนย์เด็กร่วมใจป้องกันภัยสารตะกั่ว</t>
  </si>
  <si>
    <t>-เพื่อรณรงค์และเข้ม งวดการใช้ผลิต ภัณฑ์ เครื่องใช้ที่มีสารตะกั่ว</t>
  </si>
  <si>
    <t>-เพื่อให้เด็กเล็ก ผู้ปกครอง ตลอดจนครูและผู้ดูแลเด็ก ตระหนักถึงพิษภัยของสารตะกั่ว</t>
  </si>
  <si>
    <t>-รณรงค์การใช้ผลิตภัณฑ์ที่มีสารตะกั่วใน ศพด. ๒ แห่ง</t>
  </si>
  <si>
    <t>-เด็กเล็กและผู้ปกครองตลอด จนครูและผู้ดูแลเด็ก ทราบและตระหนักถึงพิษภัยของสารตะกั่ว</t>
  </si>
  <si>
    <t>โครงการเฝ้าระวังโรคมือเท้าปาก</t>
  </si>
  <si>
    <t>-เพื่อควบคุมการระบาดของโรคมือ เท้า ปาก ใน ศพด.</t>
  </si>
  <si>
    <t>เฝ้าระวังโรคมือ เท้า ปาก ๒ แห่ง</t>
  </si>
  <si>
    <t>-ศพด.ปลอดจากโรค มือ เท้า ปาก</t>
  </si>
  <si>
    <t>โครงการจัดตั้งศูนย์บริการนักท่องเที่ยว</t>
  </si>
  <si>
    <t>- เพื่ออำนวยความสะดวกให้กับนักท่องเที่ยว</t>
  </si>
  <si>
    <t>-จำนวนนักท่อง เที่ยวที่มาใช้บริการ</t>
  </si>
  <si>
    <t>- นักท่องเที่ยวมีความสะดวกในการเดินทาง</t>
  </si>
  <si>
    <t>โครงการจัดตั้งอาสาสมัครรักป่าต้นน้ำ</t>
  </si>
  <si>
    <t>-เพื่อดูแลรักษาสิ่งแวดล้อม</t>
  </si>
  <si>
    <t>-กลุ่มอาสาสมัครรักป่าต้นน้ำ ๑ กลุ่ม</t>
  </si>
  <si>
    <t>-รักษาสิ่งแวดล้อมให้คงอยู่</t>
  </si>
  <si>
    <t>โครงการรณรงค์งดเหล้าครบพรรษา</t>
  </si>
  <si>
    <t>-เพื่อให้ประชาชนมีสุขภาพที่ดี</t>
  </si>
  <si>
    <t>-รณรงค์งดเหล้าครบพรรษา       ๑ ครั้ง/ปี</t>
  </si>
  <si>
    <t>-ประชาชนมีสุขภาพที่ดีทั้งกายและจิตใจ</t>
  </si>
  <si>
    <t>โครงการเด็กเอ๋ยเด็กดี</t>
  </si>
  <si>
    <t>-เพื่อส่งเสริมทำนุบำรุงศาสนา</t>
  </si>
  <si>
    <t>-เพื่อสร้างจิตสำนึกในการประพฤติตนเป็นคนดีให้แก่เด็กเล็ก</t>
  </si>
  <si>
    <t>-เด็กเอ๋ยเด็กดี     ๑ ครั้ง/ปี</t>
  </si>
  <si>
    <t>-ศาสนาได้รับการทำนุบำรุง</t>
  </si>
  <si>
    <t>-เด็กเล็กประพฤติตนเป็นคนดี</t>
  </si>
  <si>
    <t>โครงการมารยาทงาม สืบสานวัฒนธรรมไทย</t>
  </si>
  <si>
    <t>-เพื่อส่งเสริมและปลุกฝังให้เด็กเล็กเห็นคุณ ค่าของวัฒนธรรมและประเพณีที่ดีงามของไทย</t>
  </si>
  <si>
    <t>-ส่งเสริมและปลูกฝังให้เด็กรู้คุณค่าของวัฒนธรรม ประเพณีของไทย ๑ ปี</t>
  </si>
  <si>
    <t>-เด็กเล็กรู้จักและเข้าใจในการปฏิบัติตนตามมารยาทไทยได้อย่างถูกต้อง</t>
  </si>
  <si>
    <t>โครงการรักความเป็นไทย</t>
  </si>
  <si>
    <t>-เพื่อส่งเสริมและอนุรักษ์ไว้ซึ่งวัฒนธรรมและประเพณีที่ดีงามของไทยให้คงอยู่</t>
  </si>
  <si>
    <t>-ส่งเสริมและอนุรักษ์วัฒนธรรมและประเพณีไทยให้คงอยู่ ๑ ปี</t>
  </si>
  <si>
    <t>-วัฒนธรรมและประเพณีที่ดีงามของไทยได้รับการอนุรักษ์ไว้ให้คงอยู่</t>
  </si>
  <si>
    <t xml:space="preserve">โครงการจัดทำแผนพัฒนาท้องถิ่น </t>
  </si>
  <si>
    <t>สำหรับโครงการที่เกินศักยภาพขององค์กรปกครองส่วนท้องถิ่น</t>
  </si>
  <si>
    <t>โครงการวิถีพุทธสู่ศูนย์พัฒนาเด็กเล็ก</t>
  </si>
  <si>
    <t>-เพื่อส่งเสริมพุทธศาสนาให้กับเด็กเล็ก</t>
  </si>
  <si>
    <t>-เด็กเล็กเกิดการเรียนรู้และซึมซับในพุทธศาสนา</t>
  </si>
  <si>
    <t>-เพื่อเป็นการเผยแพร่ประวัติศาสตร์และ อัตลักษณ์ท้องถิ่นให้ประชาชนทราบได้อย่างทั่วถึง</t>
  </si>
  <si>
    <t>-จัดทำแผ่นพับเผยแพร่ประวัติ ศาสตร์และอัตลักษณ์ท้องถิ่น ๘ หมู่บ้าน</t>
  </si>
  <si>
    <t>-ประชาชนได้รับข้อมูลเกี่ยวกับประวัติศาสตร์และอัตลักษณ์ของท้องถิ่นมากขึ้น</t>
  </si>
  <si>
    <t>โครงการวันไหว้ครู</t>
  </si>
  <si>
    <t>-เพื่ออนุรักษ์วัฒนธรรมประเพณีไทย</t>
  </si>
  <si>
    <t>-วัฒนธรรมประเพณีไทยได้รับการอนุรักษ์ไว้</t>
  </si>
  <si>
    <t>โครงการชุดไทยของหนู</t>
  </si>
  <si>
    <t>-เพื่อให้เด็กเล็กรู้จักประเพณีวัฒนธรรมการแต่งกาย</t>
  </si>
  <si>
    <t>-เด็กเล็กหวงแหนและอนุรักษ์ประเพณีวัฒนธรรมไทย</t>
  </si>
  <si>
    <t>กิจกรรมทอดผ้าป่าสามัคคีศูนย์พัฒนาเด็กเล็ก</t>
  </si>
  <si>
    <t>-เพื่ออนุรักษ์ประเพณีท้องถิ่นและสืบสานให้คงอยู่ตลอดไป</t>
  </si>
  <si>
    <t>-ประเพณีท้องถิ่นได้รับการอนุรักษ์และสืบสานให้คงอยู่ตลอดไป</t>
  </si>
  <si>
    <t>โครงการเด็กไทยใส่ใจภูมิปัญญาท้องถิ่น</t>
  </si>
  <si>
    <t>-เพื่อคงไว้ซึ่งภูมิปัญญาท้องถิ่น</t>
  </si>
  <si>
    <t>-เด็กไทยใสใจภูมิปัญญาท้องถิ่นจำนวน ๒ แห่ง</t>
  </si>
  <si>
    <t>-ภูมิปัญญาท้องถิ่นไม่เสียหาย</t>
  </si>
  <si>
    <t>โครงการหนูน้อยรักการละเล่น</t>
  </si>
  <si>
    <t>-เพื่อส่งเสริมศิลปะการละเล่นพื้นบ้านให้คงอยู่</t>
  </si>
  <si>
    <t>-หนูน้อยรักการละเล่นจำนวน ๒ แห่ง</t>
  </si>
  <si>
    <t>-ศิลปะการละเล่นพื้นบ้านได้รับการอนุรักษ์</t>
  </si>
  <si>
    <t>บัญชีครุภัณฑ์</t>
  </si>
  <si>
    <t>แผนงาน</t>
  </si>
  <si>
    <t>หมวด</t>
  </si>
  <si>
    <t>ประเภท</t>
  </si>
  <si>
    <t>เคหะและชุมชน</t>
  </si>
  <si>
    <t>ครุภัณฑ์สำนักงาน</t>
  </si>
  <si>
    <t xml:space="preserve">เครื่องปรับอากาศ ชนิดติดผนัง (มีระบบฟอกอากาศ) ขนาด 18,๐๐๐ บีทียู (ราคาเครื่องละ 21,000 บาท) </t>
  </si>
  <si>
    <t>เพื่ออำนวยความสะดวกสบายให้ประชาชนในการติดต่อราชการ</t>
  </si>
  <si>
    <t>๑ เครื่อง</t>
  </si>
  <si>
    <t>บริหารงานทั่วไป</t>
  </si>
  <si>
    <t>บริหารงานคลัง</t>
  </si>
  <si>
    <t>ครุภัณฑ์โฆษณาและเผยแพร่</t>
  </si>
  <si>
    <t xml:space="preserve">เพื่อใช้สำหรับการทำงานและเก็บข้อมูลเกี่ยวกับงานราชการต่าง ๆ </t>
  </si>
  <si>
    <t xml:space="preserve">1 ตัว </t>
  </si>
  <si>
    <t>ครุภัณฑ์สำรวจ</t>
  </si>
  <si>
    <t>เครื่องตรวจจับโลหะใต้ดิน</t>
  </si>
  <si>
    <t xml:space="preserve">เพื่อใช้ในการตรวจสอบความถูกต้องของงานด้านการก่อสร้าง </t>
  </si>
  <si>
    <t>1 เครื่อง</t>
  </si>
  <si>
    <t xml:space="preserve">เพื่อใช้ในการทำงานของราชการ </t>
  </si>
  <si>
    <t xml:space="preserve">1 ชุด </t>
  </si>
  <si>
    <t xml:space="preserve">บริหารงานทั่วไป </t>
  </si>
  <si>
    <t>1 ชุด</t>
  </si>
  <si>
    <t xml:space="preserve">เก้าอี้ทำงานแบบมีพนักพิงและมีล้อเลื่อน </t>
  </si>
  <si>
    <t>18 ตัว</t>
  </si>
  <si>
    <t>ครุภัณฑ์การเกษตร</t>
  </si>
  <si>
    <t>รถฟาร์มแทรกเตอร์</t>
  </si>
  <si>
    <t>เพื่อใช้ในการทำงานของราชการ</t>
  </si>
  <si>
    <t>1 คัน</t>
  </si>
  <si>
    <t xml:space="preserve">ตู้เก็บเอกสาร </t>
  </si>
  <si>
    <t>เพื่อสำหรับใช้ในการทำงานของทางราชการ</t>
  </si>
  <si>
    <t>๑ ตู้</t>
  </si>
  <si>
    <t>บริหารงานงานคลัง</t>
  </si>
  <si>
    <t>ตู้เก็บเอกสาร</t>
  </si>
  <si>
    <t>เพื่อสำหรับใช้ในการทำงาน</t>
  </si>
  <si>
    <t>ชุดรับแขก</t>
  </si>
  <si>
    <t>๑ ชุด</t>
  </si>
  <si>
    <t>เพื่อสำหรับใช้ในการประชุมหรือการจัดกิจกรรมต่าง ๆ ของ อบต.</t>
  </si>
  <si>
    <t>ครุภัณฑ์คอมพิวเตอร์</t>
  </si>
  <si>
    <t xml:space="preserve">เครื่องสแกนเนอร์ </t>
  </si>
  <si>
    <t>เพื่อใช้สำหรับการทำงานและเก็บข้อมูลเกี่ยวกับงานราชการต่าง ๆ</t>
  </si>
  <si>
    <t>เพื่อสำหรับใช้ในการทำงานของทางราชการและอำนวยความสะดวกให้แก่ประชาชน</t>
  </si>
  <si>
    <t>6 ตัว</t>
  </si>
  <si>
    <t>สน.ปลัด</t>
  </si>
  <si>
    <t>โครงการอบรมฟื้นฟูความรู้อบรมให้แก่ผู้ปฏิบัติงานหน่วยกู้ชีพ อบต.ทุ่งเตาใหม่</t>
  </si>
  <si>
    <t>สนง.พัฒนาชุมชน</t>
  </si>
  <si>
    <t xml:space="preserve">โครงการคัดกรองโรคพยาธิในเด็กเล็ก </t>
  </si>
  <si>
    <t xml:space="preserve">โครงการพัฒนาที่องค์กรปกครองส่วนท้องถิ่นดำเนินการเองโดยไม่ใช้งบประมาณ </t>
  </si>
  <si>
    <t xml:space="preserve">โครงการสนับสนุนอุปกรณ์เกี่ยวกับสาธารณภัยต่าง ๆ </t>
  </si>
  <si>
    <t xml:space="preserve">โครงการฝึกอบรม อปพร. </t>
  </si>
  <si>
    <t>โครงการจัดซื้อ/ติดตั้งกระจกโค้งในพื้นที่เสี่ยง</t>
  </si>
  <si>
    <t>โครงการจัดทำแผ่นพับเผยแพร่ประวัติศาสตร์และอัตลักษณ์ท้องถิ่น</t>
  </si>
  <si>
    <t xml:space="preserve">ถนนลาดยางผิวแอสฟัลท์ติกคอน กรีต กว้าง 6.00 เมตร ความยาว 1,140 เมตร ผิวจราจรหนา 0.05 เมตร หรือมีพื้นที่ไม่น้อยกว่า 6,840 ตารางเมตร </t>
  </si>
  <si>
    <t>ประชาชนจำนวน ๑,0๐๐ คน</t>
  </si>
  <si>
    <t>อบจ.</t>
  </si>
  <si>
    <t xml:space="preserve">อบจ.      </t>
  </si>
  <si>
    <t>2.24 ก่อสร้างถนนคอนกรีตเสริมเหล็กซอยบุญพา(ระยะทาง 500 เมตร)</t>
  </si>
  <si>
    <t xml:space="preserve">2.25 ก่อสร้างถนนคอนกรีตเสริมเหล็กสายซอยราษฎร์อุทิศ บ้านนายสมโชค มีแก้ว-บ้านนายอนันตศักดิ์ สิริภัทรธนากุล (หมู่ที่ 4) </t>
  </si>
  <si>
    <t>2.27 ก่อสร้างถนนคอนกรีตเสริมเหล็กซอยศิลป์ชัย – ช้างซ้าย  (หมู่ที่ 5)</t>
  </si>
  <si>
    <t>2.28 ก่อสร้างถนนคอนกรีตเสริมเหล็ก สายห้วยชัน –ช้างซ้าย (หมู่ที่ 5)</t>
  </si>
  <si>
    <t>2.29 ก่อสร้างถนนคอนกรีตเสริมเหล็ก สายห้วยชัน –ใสดงใน (หมู่ที่ 5)</t>
  </si>
  <si>
    <t xml:space="preserve">2.35 ก่อสร้างถนนคอนกรีตเสริมเหล็ก สายซอยวารี 49 (หมู่ที่ 6) </t>
  </si>
  <si>
    <t>2.36 ก่อสร้างถนนคอนกรีตเสริมเหล็กซอยประชาพัฒนา (หมู่ที่ 6)</t>
  </si>
  <si>
    <t xml:space="preserve">2.37 ก่อสร้างถนนคอนกรีตเสริมเหล็ก ซอยณรงค์อุทิศ (หมู่ที่ 6) </t>
  </si>
  <si>
    <t xml:space="preserve">2.38 ก่อสร้างถนนคอนกรีตเสริมเหล็ก รอบสระหมู่บ้าน (หมู่ที่ 6) </t>
  </si>
  <si>
    <t>2.39 ก่อสร้างถนนคอนกรีตเสริมเหล็กทุ่งนาเหนือ – คลองยา(หมู่ที่ 7)</t>
  </si>
  <si>
    <t xml:space="preserve">2.40 ขยายถนนคอนกรีต ซอยพัฒนา หมู่ที่ 7 (ข้างละ 1 เมตร)  </t>
  </si>
  <si>
    <t xml:space="preserve">2.41 ก่อสร้างถนนคอนกรีตเสริมเหล็กสายต้นลวน-ถนนสายหน้า อบต.(หมู่ที่ 7) </t>
  </si>
  <si>
    <t>2.42  ก่อสร้างถนนคอนกรีตเสริมซอยร่วมใจ (หมู่ที่ 7)</t>
  </si>
  <si>
    <t>2.43 ก่อสร้างถนนคอนกรีตเสริมเหล็กสายซอยพิพัฒน์พงศ์  (หมู่ที่ 8)</t>
  </si>
  <si>
    <t xml:space="preserve">2.45  ก่อสร้างถนนคอนกรีต ซอยวงแหวน ระยะทาง 1,800 เมตร </t>
  </si>
  <si>
    <t>ก่อสร้างท่อเหลี่ยม 1 แห่ง</t>
  </si>
  <si>
    <t>เพื่อจ่ายเป็นค่าชดเชยค่างานก่อสร้างตามสัญญาแบบปรับราคาให้แก่ ผู้รับจ้าง กรณีมีผลกระทบจากราคาวัสดุก่อสร้างผันผวน</t>
  </si>
  <si>
    <t>จ่ายค่าชดเชยค่างานก่อสร้างตามสัญญาให้แก่ ผู้รับจ้าง</t>
  </si>
  <si>
    <t>ผู้รับจ้างได้เงินค่าชดเชยค่างานก่อสร้างตามสัญญาแบบปรับราคา</t>
  </si>
  <si>
    <t>ผู้รับจ้างได้รับเงินค่าชดเชยค่างานก่อสร้างตามสัญญาแบบปรับราคาได้ (K)</t>
  </si>
  <si>
    <t>เพื่อดำเนินโครงการประเภทที่ดินและสิ่งก่อสร้างบางโครงการที่ไม่มีแบบมาตรฐานและต้องออกแบบเฉพาะที่จำเป็นต้องจ้างผู้ที่มีความรู้ ความชำนาญเฉพาะด้าน</t>
  </si>
  <si>
    <t>แบบก่อสร้างโครงการเฉพาะโครงการที่ดินและสิ่งก่อสร้าง</t>
  </si>
  <si>
    <t>แบบก่อสร้างโครงการ</t>
  </si>
  <si>
    <t>แบบแปลนและประมาณการที่ชัดเจน</t>
  </si>
  <si>
    <t>เพื่อจ่ายเป็นค่าปรึกษาในการจัดหาหรือปรับปรุงที่ดินและสิ่งก่อสร้าง</t>
  </si>
  <si>
    <t xml:space="preserve">การจัดหาที่ดินและสิ่งก่อสร้างสำหรับการดำเนินโครงการ </t>
  </si>
  <si>
    <t>มีการดำเนินการจัดหาหรือปรับปรุงที่ดินและสิ่งก่อสร้าง</t>
  </si>
  <si>
    <t>การดำเนินโครงการด้านที่ดินและสิ่งก่อสร้างอย่างถูกต้องตามระเบียบ</t>
  </si>
  <si>
    <t>เพื่อส่งเสริมให้ครัวเรือนปลูกผักสวนครัวไว้กินเองและสามารถสร้างรายได้เสริมให้แต่ละครัวเรือน</t>
  </si>
  <si>
    <t xml:space="preserve">ประชาชนมีสุขภาพที่ดีขึ้นและมีรายได้เพิ่มขึ้น </t>
  </si>
  <si>
    <t xml:space="preserve">มีการส่งเสริมให้ครัวเรือนปลูกผักสวนครัว จำนวน 8 หมู่บ้าน </t>
  </si>
  <si>
    <t>เพื่อสนับสนุนให้ครัวเรือนดำเนินชีวิตตามหลักเศรษฐกิจพอเพียง</t>
  </si>
  <si>
    <t>เพื่อสนับสนุนเงินทุนให้แก่ครัวเรือนตามเป้าหมาย</t>
  </si>
  <si>
    <t xml:space="preserve">เพื่อสนับสนุนครัวเรือนสัมมาชีพ </t>
  </si>
  <si>
    <t>มีครัวเรือนสัมมาชีพในพื้นที่ ม.4 และ ม.8</t>
  </si>
  <si>
    <t xml:space="preserve">ครัวเรือนในพื้นที่ ม.1 และ ม.3 มีความรู้ความเข้าใจและสามารถดำรงชีวิตตามหลักเศรษฐกิจพอเพียง </t>
  </si>
  <si>
    <t>ครัวเรือนในพื้นที่ ม.4 และ ม.8 มีคุณภาพชีวิตที่ดีขึ้น</t>
  </si>
  <si>
    <t xml:space="preserve">ครัวเรือนในพื้นที่ ม.1 และ ม.3 มีคุณภาพชีวิตที่ดีขึ้น </t>
  </si>
  <si>
    <t xml:space="preserve">ครัวเรือนตามเป้าหมายมีเงินทุน </t>
  </si>
  <si>
    <t>ครัวเรือนเป้าหมายมีเงินทุนในการดำเนินการ</t>
  </si>
  <si>
    <t>มีการสนับสนุนเงินทุนให้แก่ครัวเรือนเป้าหมาย</t>
  </si>
  <si>
    <t xml:space="preserve">เพื่อป้องกันและแก้ไขปัญหาโรคขาดสารไอโอดีน </t>
  </si>
  <si>
    <t>มีการจัดโครงการป้องกันและแก้ไขปัญหาโรคขาดสารไอโอดีน</t>
  </si>
  <si>
    <t>ประชาชนในพื้นที่มีความรู้ความเข้าใจเกี่ยวกับโรคขาดสารไอโอดีและลดจำนวนผู้ป่วยเป็นโรคขาดสารไอโอดีน</t>
  </si>
  <si>
    <t>3.11 บุกเบิกถนนซอยสมใจนึก - ต้นลวน (หมู่ที่ 7)</t>
  </si>
  <si>
    <t>1,370 เมตร</t>
  </si>
  <si>
    <t>บุกเบิกถนนมีระยะทาง 1,370 ม.</t>
  </si>
  <si>
    <t>3.12 บุกเบิกถนนซอยบุญพา (หมู่ที่ 4)</t>
  </si>
  <si>
    <t>1,020 เมตร</t>
  </si>
  <si>
    <t>บุกเบิกถนนมีระยะทาง 1,020 ม.</t>
  </si>
  <si>
    <t>1000 เมตร</t>
  </si>
  <si>
    <t>บุกเบิกถนนมีระยะทาง 1000 ม.</t>
  </si>
  <si>
    <t>1,800 เมตร</t>
  </si>
  <si>
    <t>มีถนนคอนกรีตระยะทาง 100 ม.</t>
  </si>
  <si>
    <t>มีถนนคอนกรีตระยะทาง 1,800 ม.</t>
  </si>
  <si>
    <t xml:space="preserve">มีการขยายถนนซอยพัฒนา ข้างละ 1 เมตร </t>
  </si>
  <si>
    <t>ขยายถนนข้างละ 1 เมตร</t>
  </si>
  <si>
    <t>ประชาชนมีการคมนาคมที่สะดวกยิ่งขึ้น</t>
  </si>
  <si>
    <t>ติดตั้งไฟสัญญาณตามทางแยกและกระจกโค้ง 1 หมู่บ้าน</t>
  </si>
  <si>
    <t>ติดตั้งไฟกระพริบ บริเวณถนน</t>
  </si>
  <si>
    <r>
      <t>2.26 ก่อสร้างถนนคอนกรีตเสริมเหล็กสายห้วยชัน-ถ้ำพระ (หมู่ที่ 5</t>
    </r>
    <r>
      <rPr>
        <b/>
        <sz val="16"/>
        <rFont val="TH SarabunIT๙"/>
        <family val="2"/>
      </rPr>
      <t xml:space="preserve">) </t>
    </r>
  </si>
  <si>
    <r>
      <t>2.30 ก่อสร้างถนนคอนกรีตเสริมเหล็กสายห้วยชัน-ใสดง (หมู่ที่ 5</t>
    </r>
    <r>
      <rPr>
        <b/>
        <sz val="16"/>
        <rFont val="TH SarabunIT๙"/>
        <family val="2"/>
      </rPr>
      <t>)</t>
    </r>
  </si>
  <si>
    <r>
      <t>2.31 ก่อสร้างถนนคอนกรีตเสริมเหล็ก ซอยตีเหล็ก (หมู่ที่ 5</t>
    </r>
    <r>
      <rPr>
        <b/>
        <sz val="16"/>
        <rFont val="TH SarabunIT๙"/>
        <family val="2"/>
      </rPr>
      <t xml:space="preserve">) </t>
    </r>
  </si>
  <si>
    <r>
      <t>2.32 ก่อสร้างถนนคอนกรีตเสริมเหล็ก สายโก้-กอง-ทอง(หมู่ที่ 5</t>
    </r>
    <r>
      <rPr>
        <b/>
        <sz val="16"/>
        <rFont val="TH SarabunIT๙"/>
        <family val="2"/>
      </rPr>
      <t xml:space="preserve">) </t>
    </r>
    <r>
      <rPr>
        <sz val="14"/>
        <color theme="1"/>
        <rFont val="TH SarabunIT๙"/>
        <family val="2"/>
      </rPr>
      <t/>
    </r>
  </si>
  <si>
    <r>
      <t>2.33 ก่อสร้างถนนคอนกรีตเสริมเหล็ก ซอยท่านขุน (หมู่ที่ 5</t>
    </r>
    <r>
      <rPr>
        <b/>
        <sz val="16"/>
        <rFont val="TH SarabunIT๙"/>
        <family val="2"/>
      </rPr>
      <t xml:space="preserve">) </t>
    </r>
  </si>
  <si>
    <r>
      <rPr>
        <b/>
        <sz val="16"/>
        <color theme="1"/>
        <rFont val="TH SarabunIT๙"/>
        <family val="2"/>
      </rPr>
      <t>หมู่ที่ 1</t>
    </r>
    <r>
      <rPr>
        <sz val="16"/>
        <color theme="1"/>
        <rFont val="TH SarabunIT๙"/>
        <family val="2"/>
      </rPr>
      <t xml:space="preserve"> -สายควนขนุน – คลองเรือ ม.1 </t>
    </r>
  </si>
  <si>
    <r>
      <rPr>
        <b/>
        <sz val="16"/>
        <color theme="1"/>
        <rFont val="TH SarabunIT๙"/>
        <family val="2"/>
      </rPr>
      <t>หมู่ที่ 2</t>
    </r>
    <r>
      <rPr>
        <sz val="16"/>
        <color theme="1"/>
        <rFont val="TH SarabunIT๙"/>
        <family val="2"/>
      </rPr>
      <t xml:space="preserve"> - ซอยห้วยตอ– แขวงการทาง (หมู่ที่ 2) </t>
    </r>
  </si>
  <si>
    <t xml:space="preserve">1.13 ก่อสร้างถนนลาดยางผิวแอสฟัลท์ติกคอนกรีตสายวงแหวน (หมู่ที่ 8) </t>
  </si>
  <si>
    <t xml:space="preserve">4.1 โครงการก่อสร้างลูกระนาดบริเวณถนนทุกสาย </t>
  </si>
  <si>
    <t>ก่อสร้างท่อเหลี่ยม/ซ่อมแซม 1 แห่ง</t>
  </si>
  <si>
    <t xml:space="preserve">มีการขยายเขตไฟฟ้าภายในหมู่บ้าน จำนวน 8 หมู่บ้าน </t>
  </si>
  <si>
    <t xml:space="preserve">ติดตั้งไฟฟ้าสาธารณะภายในหมู่บ้าน จำนวน 8 หมู่บ้าน </t>
  </si>
  <si>
    <t xml:space="preserve">ประชาชนได้รับความสะดวกและปลอดภัยในชีวิตและทรัพย์สิน </t>
  </si>
  <si>
    <t xml:space="preserve">ซ่อมแซมไฟฟ้าสาธารณะภายในหมู่บ้าน จำนวน 8 หมู่บ้าน </t>
  </si>
  <si>
    <t>การเดินทางคมนาคมมีความปลอดภัยยิ่งขึ้น</t>
  </si>
  <si>
    <t>ประชาชนมีน้ำสำหรับการอุปโภค บริโภค อย่างเพียงพอและทั่วถึง</t>
  </si>
  <si>
    <t>เปลี่ยนระบบท่อเมนระบบประปาในหมู่บ้าน 1  แห่ง</t>
  </si>
  <si>
    <t>ขยายเขตระบบประปา 8 หมู่บ้าน</t>
  </si>
  <si>
    <t>เพื่อให้ประชาชนมีน้ำสำหรับการอุปโภค บริโภค อย่างเพียงพอและทั่วถึง</t>
  </si>
  <si>
    <t xml:space="preserve">เพื่อปรับปรุงคุณภาพน้ำสำหรับอุปโภค บริโภค ให้แก่ประชาชนในพื้นที่ </t>
  </si>
  <si>
    <t xml:space="preserve">ประชาชนมีน้ำสำหรับการอุปโภค บริโภค ที่มีคุณภาพและปลอดภัย </t>
  </si>
  <si>
    <t xml:space="preserve">ประชาชนมีน้ำสำหรับการอุปโภคบริโภคในช่วงหน้าแล้ง </t>
  </si>
  <si>
    <t xml:space="preserve">เพื่อให้ประชาชนมีน้ำสำหรับการอุปโภคบริโภคในช่วงหน้าแล้ง </t>
  </si>
  <si>
    <t>เพื่อให้ประชาชนมีน้ำสำหรับการอุปโภคบริโภค</t>
  </si>
  <si>
    <t>ประชาชนมีน้ำสำหรับการอุปโภคบริโภค</t>
  </si>
  <si>
    <t>ประชาชนมีน้ำไว้ใช้ตลอดปี</t>
  </si>
  <si>
    <t>เพื่อปรับปรุงบริเวณคันคลองฝายน้ำล้น</t>
  </si>
  <si>
    <t>2 หมู่บ้าน</t>
  </si>
  <si>
    <t>3 หมู่บ้าน</t>
  </si>
  <si>
    <t>เพื่อส่งเสริมความรัก ความเข้าใจภายในครอบครัว</t>
  </si>
  <si>
    <t xml:space="preserve">มีการจัดโครงการจำนวน 1 ครั้ง/ปี </t>
  </si>
  <si>
    <t xml:space="preserve">ประชาชนมีคุณภาพชีวิตที่ดีขึ้นและครอบครัวมีความรักความเข้าใจยิ่งขึ้น </t>
  </si>
  <si>
    <t>เพื่อป้องกันและควบคุมการเกิดโรคพิษสุนัขบ้า</t>
  </si>
  <si>
    <t>มีการฉีดวัคซีนป้องกันโรคพิษสุนัขบ้าภายในพื้นที่ จำนวน 8 หมู่บ้าน</t>
  </si>
  <si>
    <t>อัตราเกิดโรคพิษสุนัขบ้าลดลง</t>
  </si>
  <si>
    <t>มีการจัดโครงการฯ หมู่บ้านละ 1 โครงการ / 1 ครั้งต่อปี</t>
  </si>
  <si>
    <t>โครงการควบคุมและป้องกันโรคไข้เลือดออก</t>
  </si>
  <si>
    <t xml:space="preserve">โครงการป้องกันและควบคุมโรคระบาด (ภายในท้องถิ่น) </t>
  </si>
  <si>
    <t xml:space="preserve">เพื่อควบคุมและป้องกันโรคไข้เลือดออกภายในพื้นที่ ต.ทุ่งเตาใหม่ </t>
  </si>
  <si>
    <t xml:space="preserve">เพื่อควบคุมและป้องกันโรคระบาดภายในพื้นที่ ต.ทุ่งเตาใหม่ </t>
  </si>
  <si>
    <t>มีการจัดโครงการ จำนวน 8 หมู่บ้าน</t>
  </si>
  <si>
    <t xml:space="preserve">อัตราเกิดโรคไข้เลือดออกลดลง </t>
  </si>
  <si>
    <t>อัตราการเกิดโรคระบาดในพื้นที่ลดลง</t>
  </si>
  <si>
    <t>สนับสนุนการแข่งขันกีฬาภายในตำบล กีฬาสี่วัย/กีฬาพื้นบ้าน/     ทุ่งเตาใหม่คัพ</t>
  </si>
  <si>
    <t>จัดการแข่งขัน ๑ ครั้ง/ปี</t>
  </si>
  <si>
    <t>ประชาชน เด็กและเยาวชน ได้ออกกำลังกาย และมีความรัก ความสามัคคี</t>
  </si>
  <si>
    <t xml:space="preserve">จัดซื้อวัสดุเครื่องแต่งกายให้แก่ นักกีฬา ปีละ 1 ครั้ง </t>
  </si>
  <si>
    <t>มีโรงยิมสำหรับการแข่งขันกีฬาหรือออกกำลังกาย 1 แห่ง</t>
  </si>
  <si>
    <t>ประชาชนมีสถานที่สำหรับแข่งขันกีฬาหรือออกกำลังกาย</t>
  </si>
  <si>
    <t>จัดส่งนักกีฬาเข้าร่วม ปีละ 1 ครั้ง</t>
  </si>
  <si>
    <t xml:space="preserve">โรงเรียนสังกัด สพฐ. ในพื้นที่ ต.ทุ่งเตาใหม่ </t>
  </si>
  <si>
    <t>โครงการแข่งขันกีฬา ศพด. อำเภอบ้านนาสาร</t>
  </si>
  <si>
    <t>เพื่อเพิ่มเป้าหมายนักเรียนได้รับอาหารกลางวันเพิ่มขึ่น</t>
  </si>
  <si>
    <t>ก่อสร้างสนามเด็กเล่น ๑ แห่ง</t>
  </si>
  <si>
    <t>เพื่อปรับปรุงอ่างล้างหน้าให้มีสภาพพร้อมใช้งานและเพื่อความปลอดภัยของเด็ก</t>
  </si>
  <si>
    <t xml:space="preserve">มีการปรับปรุงอ่างล้างหน้า จำนวน 1 แห่ง </t>
  </si>
  <si>
    <t xml:space="preserve">เด็กมีสถานที่ในการทำความสะอาดเพิ่มขึ้น </t>
  </si>
  <si>
    <t xml:space="preserve">เพื่อควบคุมการเกิดโรคพยาธิของเด็กใน ศพด. </t>
  </si>
  <si>
    <t>เด็ก ศพด.ปลอดจากโรคพยาธิ</t>
  </si>
  <si>
    <t>มีการคัดกรองโรคพยาธิ อย่างน้อยปีละ 2 ครั้ง</t>
  </si>
  <si>
    <t>โครงการสนับสนุนค่าใช้จ่ายบริหารสถานศึกษา - ค่าหนังสือเรียน</t>
  </si>
  <si>
    <t>โครงการสนับสนุนค่าใช้จ่ายบริหารสถานศึกษา - ค่าอุปกรณ์การเรียน</t>
  </si>
  <si>
    <t>โครงการสนับสนุนค่าใช้จ่ายบริหารสถานศึกษา - ค่าเครื่องแบบนักเรียน</t>
  </si>
  <si>
    <t>โครงการสนับสนุนค่าใช้จ่ายบริหารสถานศึกษา - ค่ากิจกรรมพัฒนาผู้เรียน</t>
  </si>
  <si>
    <t>เพื่อให้นักเรียนได้หนังสือเรียนอย่างครบถ้วนและลดภาระค่าใช้จ่ายให้แก่ผู้ปกครอง</t>
  </si>
  <si>
    <t>เพื่อให้นักเรียนได้อุปกรณ์การเรียนอย่างครบถ้วนและลดภาระค่าใช้จ่ายให้แก่ผู้ปกครอง</t>
  </si>
  <si>
    <t>เพื่อให้นักเรียนได้เครื่องแบบนักเรียนอย่างครบถ้วนและลดภาระค่าใช้จ่ายให้แก่ผู้ปกครอง</t>
  </si>
  <si>
    <t>เพื่อให้นักเรียนมีกิจกรรมพัฒนาผู้เรียนอย่างครบถ้วนและมีพัฒนาการที่ดีขึ้น</t>
  </si>
  <si>
    <t>นักเรียนได้หนังสือเรียนอย่างครบถ้วน</t>
  </si>
  <si>
    <t>ลดภาระค่าใช้จ่ายให้แก่ผู้ปกครอง</t>
  </si>
  <si>
    <t>นักเรียนได้อุปกรณ์การเรียนอย่างครบถ้วน</t>
  </si>
  <si>
    <t>นักเรียนได้เครื่องแบบนักเรียนอย่างครบถ้วน</t>
  </si>
  <si>
    <t>มีการจัดกิจกรรมพัฒนาผู้เรียน</t>
  </si>
  <si>
    <t>นักเรียนมีพัฒนาการเพิ่มขึ้น</t>
  </si>
  <si>
    <t xml:space="preserve">เพื่อส่งเสริมและเพิ่มศักยภาพให้แก่แกนนำหมู่บ้าน </t>
  </si>
  <si>
    <t xml:space="preserve">แกนนำหมู่บ้านได้รับความรู้และส่งเสริมพัฒนาศักยภาพเพื่อนำมาใช้ในการทำงานให้แก่ชุมชน </t>
  </si>
  <si>
    <t>เพื่อสนับสนุนอุปกรณ์ในการทำงานให้แก่ อปพร.</t>
  </si>
  <si>
    <t>สนับสนุนปีละ 1 ครั้ง</t>
  </si>
  <si>
    <t xml:space="preserve">อปพร. สามารถทำงานได้อย่างมีประสิทธิภาพยิ่งขึ้น </t>
  </si>
  <si>
    <t>เพื่อสนับสนุนอุปกรณ์ในการป้องกันสาธารณภัยภายในพื้นที่</t>
  </si>
  <si>
    <t xml:space="preserve">สามารถป้องกันสาธารณภัยได้อย่างมีประสิทธิภาพ </t>
  </si>
  <si>
    <t>เพื่อส่งเสริมและให้ความรู้แก่ อปพร.</t>
  </si>
  <si>
    <t>อปพร. มีความรู้ความเข้าใจและการทำงานมีประสิทธิภาพยิ่งขึ้น</t>
  </si>
  <si>
    <t xml:space="preserve">เพื่อเพิ่มความปลอดภัยในชีวิตและทรัพย์สินของประชาชนในพื้นที่ </t>
  </si>
  <si>
    <t xml:space="preserve">8 จุด </t>
  </si>
  <si>
    <t>มีการติดตั้งกระจกโค้งในพื้นที่เสี่ยง</t>
  </si>
  <si>
    <t xml:space="preserve">ประชาชนในพื้นที่ได้รับความปลอดภัยในชีวิตและทรัพย์สิน </t>
  </si>
  <si>
    <t xml:space="preserve">เพื่อให้การจัดเก็บเอกสารอย่างมีประสิทธิภาพ </t>
  </si>
  <si>
    <t xml:space="preserve">1 ตู้ </t>
  </si>
  <si>
    <t>จัดซื้อตู้ใส่เอกสาร จำนวน 1 ตู้</t>
  </si>
  <si>
    <t xml:space="preserve">การจัดเก็บเอกสารเป็นระเบียบเรียบร้อยและมีประสิทธิภาพ </t>
  </si>
  <si>
    <r>
      <t>-มีการจัดโครงการ</t>
    </r>
    <r>
      <rPr>
        <sz val="16"/>
        <color theme="1"/>
        <rFont val="TH SarabunIT๙"/>
        <family val="2"/>
      </rPr>
      <t>เพื่อแก้ไขปัญหาน้ำท่วม</t>
    </r>
    <r>
      <rPr>
        <sz val="16"/>
        <color rgb="FF000000"/>
        <rFont val="TH SarabunIT๙"/>
        <family val="2"/>
      </rPr>
      <t xml:space="preserve">ในพื้นที่ </t>
    </r>
  </si>
  <si>
    <t>ปรับปรุงภูมิทัศน์หนองนาแงะ</t>
  </si>
  <si>
    <t>มีการก่อสร้างรั้วบริเวณฝาย</t>
  </si>
  <si>
    <t>เพื่อก่อสร้างศาลาเอนกประสงค์</t>
  </si>
  <si>
    <t>มีการก่อสร้างศาลาเอนกประสงค์บริเวณฝาย</t>
  </si>
  <si>
    <t xml:space="preserve">โครงการจัดการขยะ ต.ทุ่งเตาใหม่ </t>
  </si>
  <si>
    <t xml:space="preserve">เพื่อบริหารจัดการขยะในตำบลทุ่งเตาใหม่ </t>
  </si>
  <si>
    <t>มีการจัดกิจกรรมการจัดการขยะของแต่ละหมู่บ้าน</t>
  </si>
  <si>
    <t>มีการบริหารจัดการขยะในพื้นที่อย่างมีประสิทธิภาพ</t>
  </si>
  <si>
    <t>โครงการสำรวจปริมาณขยะ          ตำบลทุ่งเตาใหม่</t>
  </si>
  <si>
    <t xml:space="preserve">โครงการส่งเสริมและให้ความรู้เกี่ยวกับภูมิปัญญาท้องถิ่นให้แก่เยาวชนในพื้นที่ (หมู่ที่ 5) </t>
  </si>
  <si>
    <t xml:space="preserve">เพื่อจัดกิจกรรมต่าง ๆ เพื่อส่งเสริมและพัฒนาศักยภาพด้านต่าง ๆ ของเด็ก </t>
  </si>
  <si>
    <t>มีการจัดโครงการปีละ 1 ครั้ง</t>
  </si>
  <si>
    <t>เด็กในพื้นที่ได้เข้าร่วมกิจกรรมงานวันเด็ก</t>
  </si>
  <si>
    <t>ปรับปรุงห้องประชุมสภา อบต.ทุ่งเตาใหม่ ๑ แห่ง</t>
  </si>
  <si>
    <t>บำรุงรักษาซ่อมแซมทรัพย์สินต่อปี</t>
  </si>
  <si>
    <t>โครงการก่อสร้างคูระบายน้ำรูปตัววี บริเวณหน้าที่ทำการ อบต.ทุ่งเตาใหม่</t>
  </si>
  <si>
    <t xml:space="preserve">เพื่อสนับสนุนการจัดงานรัฐพิธี งานพิธีต่าง ๆ </t>
  </si>
  <si>
    <t>เพื่ออำนวยความสะดวกให้แก่ประชาชนที่สัญจรไปมาและติดต่อราชการ</t>
  </si>
  <si>
    <t>มีการก่อสร้างระบบท่อระบายน้ำ</t>
  </si>
  <si>
    <t>ประชาชนที่สัญจรไปมาและติดต่อราชการได้รับความสะดวก</t>
  </si>
  <si>
    <t xml:space="preserve">ผู้บริหารท้องถิ่น สมาชิกสภา อบต. และพนักงานส่วนตำบลได้รับความรู้เกี่ยวกับหลักธรรมาภิบาลและสามารถนำไปใช้ในการทำงานได้ </t>
  </si>
  <si>
    <t>ผู้บริหารท้องถิ่นและสมาชิก พนักงาน มีคุณธรรมและจริยธรรมมากขึ้น</t>
  </si>
  <si>
    <t>ประชาชนมีถนนลาดยางผิวจราจรแอสฟัลท์ติกคอนกรีตเพิ่มขึ้นอีก 1 สาย</t>
  </si>
  <si>
    <t>กล้องถ่ายภาพ ระบบดิจิตอล ความละเอียด 16 ล้านพิกเซล (ราคาตัวละ 13,600 บาท)</t>
  </si>
  <si>
    <t>โต๊ะทำงานพร้อมเก้าอี้ทำงาน สำหรับนายช่างโยธา</t>
  </si>
  <si>
    <t>โต๊ะทำงานพร้อมเก้าอี้ทำงานแบบมีพนักพิง สำหรับปลัด อบต.</t>
  </si>
  <si>
    <t xml:space="preserve">โต๊ะทำงานพร้อมเก้าอี้ทำงานแบบมีพนักพิง สำหรับผู้บริหาร </t>
  </si>
  <si>
    <t>โต๊ะทำงานพร้อมเก้าอี้ทำงาน สำหรับผู้อำนวยการกองคลัง.</t>
  </si>
  <si>
    <t xml:space="preserve">เก้าอี้พลาสติก </t>
  </si>
  <si>
    <t xml:space="preserve">500  ตัว </t>
  </si>
  <si>
    <t xml:space="preserve">สำหรับสมาชิกสภา อบต.,ประธานสภา,เลขานุการสภา อบต.(ใช้ในห้องประชุมสภา)    </t>
  </si>
  <si>
    <t xml:space="preserve">เครื่องปรับอากาศ ชนิดตั้งพื้นหรือชนิดแขวน) 13000 บีทียู (ห้องประชุม อบต.ทุ่งเตาใหม่) </t>
  </si>
  <si>
    <t xml:space="preserve">1.3 ซ่อมแซมระบบไฟฟ้าสาธารณะ พื้นที่หมู่ที่ 1 - 8 </t>
  </si>
  <si>
    <t xml:space="preserve">1.5 ติดตั้งไฟกระพริบพลังงานแสงอาทิตย์บริเวณถนน ภายในพื้นที่ ม.4, ม.6 </t>
  </si>
  <si>
    <r>
      <t xml:space="preserve">หมู่ที่ 3 - </t>
    </r>
    <r>
      <rPr>
        <sz val="16"/>
        <color theme="1"/>
        <rFont val="TH SarabunIT๙"/>
        <family val="2"/>
      </rPr>
      <t xml:space="preserve">บริเวณ ซ.12 </t>
    </r>
  </si>
  <si>
    <r>
      <rPr>
        <b/>
        <sz val="16"/>
        <color theme="1"/>
        <rFont val="TH SarabunIT๙"/>
        <family val="2"/>
      </rPr>
      <t xml:space="preserve">หมู่ที่ 8 </t>
    </r>
    <r>
      <rPr>
        <sz val="16"/>
        <color theme="1"/>
        <rFont val="TH SarabunIT๙"/>
        <family val="2"/>
      </rPr>
      <t xml:space="preserve">โครงการขยายเขตระบบจำหน่ายไฟฟ้า (ติดตั้งหม้อแปลง) บริเวณประปาหมู่บ้าน หมู่ที่ 8 ซอยป้าจีน </t>
    </r>
  </si>
  <si>
    <t>โครงการจัดการแข่งขันกรีฑาประชาชน เยาวชน ตำบลทุ่งเตาใหม่</t>
  </si>
  <si>
    <t>โครงการปรับปรุงซ่อมแซมเพดานบริเวณรอบที่ทำการ อบต.ทุ่งเตาใหม่</t>
  </si>
  <si>
    <t>โครงการติดตั้งป้ายประชาสัมพันธ์ อบต.ทุ่งเตาใหม่</t>
  </si>
  <si>
    <t>เพื่อให้ประชาชนรับทราบข้อมูลข่าวสารต่าง ๆ ของ อบต.ทุ่งเตาใหม่</t>
  </si>
  <si>
    <t>ติดตั้งป้ายประชาสัมพันธ์</t>
  </si>
  <si>
    <t>ประฃาชนรับทราบข้อมูลข่าวสารต่าง ๆ ของ อบต.ทุ่งเตาใหม่</t>
  </si>
  <si>
    <t xml:space="preserve">โครงการก่อสร้างซุ้มเฉลิมพระเกียรติ , ซุ้มสำหรับงานรัฐพิธี </t>
  </si>
  <si>
    <t xml:space="preserve">เพื่อเป็นการแสดงออกถึงความจงรักภักดีต่อพระมหากษัตริย์ </t>
  </si>
  <si>
    <t>มีการปรับปรุง/ซ่อมแซมเพดาน บริเวณที่ทำการ อบต.ทุ่งเตาใหม่</t>
  </si>
  <si>
    <t>ประชาชนที่มาติดต่อราชการได้รับความสะดวกยิ่งขึ้น</t>
  </si>
  <si>
    <t>มีซุ้มเฉลิมพระเกียรติ บริเวณที่ทำการ สนง.อบต.ทุ่งเตาใหม่</t>
  </si>
  <si>
    <t xml:space="preserve">แสดงออกถึงความจงรักภักดีต่อพระมหากษัตริย์ </t>
  </si>
  <si>
    <t>โครงการฝึกซ้อมแผนสาธารณภัย     อปพร.</t>
  </si>
  <si>
    <t>โครงการวันสืบสานประเพณีท้องถิ่น ส่งเสริมกิจกรรมทางศาสนาภายในตำบลทุ่งเตาใหม่ (วันมาฆบูชา,วันวิสาขบูชา,วันเข้า-ออกพรรษา,วันอาสาฬหบูชา,วันสารทเดือนสิบ)</t>
  </si>
  <si>
    <t>ก่อสร้างถนนลาดยางผิวแอสฟัลท์ติก คอนกรีต สายควนกองเมือง หมู่ที่ ๓ เชื่อมต่อ หมู่ที่ ๕ ตำบลขุนทะเล</t>
  </si>
  <si>
    <t>130 เมตร</t>
  </si>
  <si>
    <t>640 เมตร</t>
  </si>
  <si>
    <t>7.1 ขุดลอกสระน้ำภายในหมู่บ้าน  (หมู่ที่ 1-8)</t>
  </si>
  <si>
    <t xml:space="preserve">7.3 โครงการขุดลอกสระน้ำบริเวณศาลาหมู่บ้าน หมู่ที่ 6 </t>
  </si>
  <si>
    <t xml:space="preserve">โครงการก่อสร้างศาลาเอนกประสงค์ บริเวณฝาย หมู่ที่ 8 </t>
  </si>
  <si>
    <t xml:space="preserve">เพื่อให้ประชาชนมีสถานที่ในการจัดกิจกรรมต่าง ๆ </t>
  </si>
  <si>
    <t>มีการก่อสร้างศาลาเอนกประสงค์ จำนวน 1 แห่ง</t>
  </si>
  <si>
    <t>มีสถานที่สำหรับจัดกิจกรรมต่าง ๆ และส่งเสริมการมีส่วนร่วมของประชาชน</t>
  </si>
  <si>
    <t>โครงการปรับปรุงภูมิทัศน์ บริเวณสำนักงาน อบต</t>
  </si>
  <si>
    <t>เพื่ออำนวยความสะดวกให้แก่ประชาชนที่มาติดต่อราชการ</t>
  </si>
  <si>
    <t xml:space="preserve">มีการปรับปรุงภูมิทัศน์ บริเวณสำนักงาน จำนวน 1 แห่ง </t>
  </si>
  <si>
    <t>บริหารทั่วไป</t>
  </si>
  <si>
    <t xml:space="preserve">ครุภัณฑ์อื่น ๆ </t>
  </si>
  <si>
    <t>8. ยุทธศาสตร์การพัฒนาด้านการบริการสาธารณะเข้าสู่ประชาคมอาเซียน</t>
  </si>
  <si>
    <t>8.๑ แผนงานสร้างความเข้มแข็งชุมชน</t>
  </si>
  <si>
    <t>8.2 แผนงานศาสนาวัฒนธรรมและนันทนาการ</t>
  </si>
  <si>
    <t>โครงการแข่งขันกีฬาพื้นบ้าน การละเล่นพื้นบ้าน แลกเปลี่ยนวัฒนธรรมไทย - พม่า ตำบลทุ่งเตาใหม่</t>
  </si>
  <si>
    <t xml:space="preserve">เพื่อจ่ายเป็นค่าใช้จ่ายตามโครงการฯ </t>
  </si>
  <si>
    <t>การแข่งขันกีฬาพื้นบ้านจำนวน ๘ หมู่บ้าน</t>
  </si>
  <si>
    <t>เชื่อมความสัมพันธ์ระหว่างคนไทยกับคนพม่า</t>
  </si>
  <si>
    <t>เครื่องอัดขยะพลาสติก</t>
  </si>
  <si>
    <t>เพื่อใช้ในการลดขนาดขยะพลาสติก</t>
  </si>
  <si>
    <t>เพื่อให้ประชาชนมีการคมนาคมที่สะดวกยิ่งขึ้น</t>
  </si>
  <si>
    <t>1.4  ติดตั้งไฟสัญญาณตามทางแยกและกระจกโค้ง (หมู่ที่ 6 )</t>
  </si>
  <si>
    <t xml:space="preserve"> โครงการขุดเจาะบ่อบาดาล/ซ่อมแซม</t>
  </si>
  <si>
    <t xml:space="preserve">3.1โครงการส่งเสริมครัวเรือนปลูกผักสวนครัว (ไม่ใช้งบประมาณ) </t>
  </si>
  <si>
    <t xml:space="preserve">โครงการติดตั้งกล้องวงจรปิด  (หมู่ที่ 4) </t>
  </si>
  <si>
    <t>คนพิการมีห้องน้ำใช้เมื่อมาใช้บริการ</t>
  </si>
  <si>
    <t>สำนักปลัด/กศน.</t>
  </si>
  <si>
    <t>สำนักปลัด/สถาบันพัฒนาฝีมือแรงงานฯ</t>
  </si>
  <si>
    <t>1.1.1 งานไฟฟ้าถนน</t>
  </si>
  <si>
    <t>โครงการก่อสร้าง/ขยาย ถนนคอนกรีต</t>
  </si>
  <si>
    <r>
      <t>โครงการซ่อมแซมถนน</t>
    </r>
    <r>
      <rPr>
        <u/>
        <sz val="16"/>
        <color theme="1"/>
        <rFont val="TH SarabunIT๙"/>
        <family val="2"/>
      </rPr>
      <t xml:space="preserve">          </t>
    </r>
  </si>
  <si>
    <r>
      <t>โครงการก่อสร้างคูระบายน้ำ/   ฝังท่อระบายน้ำ</t>
    </r>
    <r>
      <rPr>
        <u/>
        <sz val="16"/>
        <color theme="1"/>
        <rFont val="TH SarabunIT๙"/>
        <family val="2"/>
      </rPr>
      <t xml:space="preserve">                       </t>
    </r>
  </si>
  <si>
    <t>8.1  ขยายเขตไฟฟ้าภายในหมู่บ้าน</t>
  </si>
  <si>
    <t xml:space="preserve">8.2  ติดตั้งไฟฟ้าสาธารณะภายในหมู่บ้าน </t>
  </si>
  <si>
    <r>
      <t xml:space="preserve"> </t>
    </r>
    <r>
      <rPr>
        <b/>
        <u/>
        <sz val="16"/>
        <color theme="1"/>
        <rFont val="TH SarabunIT๙"/>
        <family val="2"/>
      </rPr>
      <t>โครงการปรับปรุง/ต่อเติม/ขยายเปลี่ยนซ่อมแซมระบบประปา</t>
    </r>
  </si>
  <si>
    <t>9.1  เปลี่ยนระบบท่อเมนประปาในหมู่บ้าน (หมู่ที่ ๒)</t>
  </si>
  <si>
    <t>9.2  ขยายเขตระบบประปา (หมู่ที่ 1 - 8)</t>
  </si>
  <si>
    <t>9.3  ปรับปรุงระบบประปาสร้างเครื่องกรองน้ำผิวดินพร้อมสร้างฐานประปาและย้ายถัง (หมู่ที่ 3)</t>
  </si>
  <si>
    <t>9.4  ซ่อมแซมระบบประปาภูเขา (หมู่ที่ 5)</t>
  </si>
  <si>
    <t>9.5  ซ่อมแซมระบบประปาหมู่บ้านและวางท่อเมนใหม่ พร้อมถังแชมเปญ  (หมู่ที่ 6)</t>
  </si>
  <si>
    <t>10.1  ก่อสร้างระบบประปาหมู่บ้านโดยก่อสร้างหอถังแชมเปญ/ติดตั้งซัมเมอร์ส ขยายเขตและเดินท่อ พร้อมติดตั้งถังกรอง (หมู่ที่ 4 )</t>
  </si>
  <si>
    <t>10.2  ก่อสร้างระบบประปาหมู่บ้านหนองนาแงะ (หมู่ที่ 5 )</t>
  </si>
  <si>
    <t>10.3  ติดตั้งถังกรองน้ำประปาหมู่บ้าน (หมู่ที่ 8)</t>
  </si>
  <si>
    <t>10.4  ก่อสร้างถังเก็บน้ำขนาดเล็กพร้อมเครื่องกรองน้ำผิวดิน (หมู่ที่ 1,4)</t>
  </si>
  <si>
    <t>11.1 ขุดเจาะบ่อบาดาลพร้อมอุปกรณ์ซัมเมอร์ส/แทงค์แชมเปญ หมู่ที่ 3</t>
  </si>
  <si>
    <t>11.2 ขุดเจาะบ่อบาดาลพร้อมอุปกรณ์ซัมเมอร์ส/แทงค์แชมเปญ หมู่ที่ 4</t>
  </si>
  <si>
    <r>
      <t>โครงการขุดบ่อน้ำตื้น</t>
    </r>
    <r>
      <rPr>
        <u/>
        <sz val="16"/>
        <rFont val="TH SarabunIT๙"/>
        <family val="2"/>
      </rPr>
      <t xml:space="preserve">              </t>
    </r>
  </si>
  <si>
    <t>13.1  ก่อสร้างฝายน้ำล้น (หมู่ที่ ๑ – ๘)</t>
  </si>
  <si>
    <t>13.2  โครงการก่อสร้างฝายน้ำล้น คลองพับหวาย ห้วยรากไม้ (หมู่ที่ 4,หมู่ที่ 6)</t>
  </si>
  <si>
    <t>13.3 โครงการก่อสร้างฝายน้ำล้น บ้านขุนราษฎร์ (หมู่ที่ 1)</t>
  </si>
  <si>
    <t>13.4 ก่อสร้างฝายและขุดลอกคลอง (หมู่ที่ ๖)</t>
  </si>
  <si>
    <t>13.5  ขุดลอกสร้างฝาย (หมู่ที่ ๑ - ๘)</t>
  </si>
  <si>
    <t>13.6  ก่อสร้างฝายและขุดลอกคลอง (หมู่ที่ ๖)</t>
  </si>
  <si>
    <t>13.7 โครงการปรับปรุงคันคลองบริเวณฝายน้ำล้นหนองยาง ม.2</t>
  </si>
  <si>
    <t>13.8  โครงการปรับปรุงคันคลองบริเวณฝายน้ำล้นหนองยาง ม.2</t>
  </si>
  <si>
    <r>
      <t>โครงการขุดลอกสระน้ำ</t>
    </r>
    <r>
      <rPr>
        <u/>
        <sz val="16"/>
        <rFont val="TH SarabunIT๙"/>
        <family val="2"/>
      </rPr>
      <t xml:space="preserve">                         </t>
    </r>
  </si>
  <si>
    <t xml:space="preserve">โครงการซ่อมแซมระบบกล้องวงจรปิด (CCTV) </t>
  </si>
  <si>
    <t xml:space="preserve">เพื่อความปลอดภัยในชีวิตและทรัพย์สิน </t>
  </si>
  <si>
    <t xml:space="preserve">ซ่อมแซมระบบกล้องวงจรปิด </t>
  </si>
  <si>
    <t>โครงการก่อสร้างหอกระจายข่าว ประจำหมู่บ้าน (หมู่ที่ 2,3,5,6,7,8)</t>
  </si>
  <si>
    <t>เพื่อให้ประชาชนในพื้นที่ได้รับรู้ข้อมูลข่าวสารได้อย่างถูกต้อง รวดเร็วและทั่วถึง</t>
  </si>
  <si>
    <t>6 หมู่บ้าน</t>
  </si>
  <si>
    <t xml:space="preserve">มีการก่อสร้างหอกระจายข่าว จำนวน 6 แห่ง </t>
  </si>
  <si>
    <t>ประชาชนในพื้นที่รับรู้ข้อมูลข่าวสารได้อย่างถูกต้อง รวดเร็วและทั่วถึง</t>
  </si>
  <si>
    <t>1.1.2 งานบริหารทั่วไปเกี่ยวกับเคหะและชุมชน</t>
  </si>
  <si>
    <t>สนง.เกษตร.อำเภอ</t>
  </si>
  <si>
    <t>สถาบันพัฒนาฝีมือแรงงาน</t>
  </si>
  <si>
    <t xml:space="preserve">1.4 ฝึกอบรมอาชีพซ่อมเครื่องจักรกลทางการเกษตร (หมู่ที่ 5) </t>
  </si>
  <si>
    <t>สำนักปลัด/สนง.พัฒนาชุมชน /สำนักงานเกษตร</t>
  </si>
  <si>
    <t xml:space="preserve">โครงการสัตว์ปลอดโรค คนปลอดภัยจากโรคพิษสุนัขบ้าตามปณิฐานของศาสตราจารย์ ดร.สมเด็จพระเจ้าน้องนางเธอ เจ้าฟ้าจุฬาภรณวลัยลักษณ์ อัครราชกุมารีฯ  </t>
  </si>
  <si>
    <t xml:space="preserve">4.2 โครงการสนับสนุนครัวเรือนสัมมาชีพ ม.4 ม.8 </t>
  </si>
  <si>
    <t>4.3 โครงการสนับสนุนครัวเรือนเศรษฐกิจพอเพียง ม.1-ม.3</t>
  </si>
  <si>
    <t>4.4 โครงการสนับสนุนเงินทุนแก่ครัวเรือนเป้าหมาย กข.คจ. ม.3,4,6,7</t>
  </si>
  <si>
    <t>โครงการอาหารกลางวัน สนับสนุนงบประมาณอาหารกลางวันให้ ศพด.บ้านใสดง</t>
  </si>
  <si>
    <t>โครงการค่าจัดการเรียนการสอน (รายหัว) ศพด.บ้านไสดง</t>
  </si>
  <si>
    <t>โครงการปรับปรุงบริเวณอ่างล้างหน้า ศพด.บ้านไสดง</t>
  </si>
  <si>
    <t>เพื่อจัดกิจกรรมให้เด็กเล็กได้ร่าเริงสนุก สนานและส่งเสริมพัฒนาการทั้ง ๔ ด้าน</t>
  </si>
  <si>
    <t>โครงการรณรงค์และป้องกันปัญหายาเสพติด</t>
  </si>
  <si>
    <t>โครงการจัดตั้งศูนย์เรียนรู้เศรษฐกิจพอเพียง อบต.ทุ่งเตาใหม่</t>
  </si>
  <si>
    <t>โครงการปลูกต้นไม้เฉลิมพระเกียรติฯ</t>
  </si>
  <si>
    <t>โครงการสืบสานวัฒนธรรมท้องถิ่นปรับปรุงเรือพนมพระวัดไสดงวิสุทธิรังสิต (อุดหนุนคณะกรรมการวัด)</t>
  </si>
  <si>
    <t xml:space="preserve">อุดหนุนที่ทำการปกครองอำเภอบ้านนาสาร – โครงการจัดงานรัฐพิธี งานพิธี ศาสนพิธี งานประเพณีวัฒนธรรมท้องถิ่นอำเภอบ้านนาสาร จังหวัดสุราษฎร์ธานี ประจำปีงบประมาณ 2563 </t>
  </si>
  <si>
    <t xml:space="preserve"> 7 ครั้งต่อปี</t>
  </si>
  <si>
    <t>โครงการสร้างทัศนคติและจิตสำนึกที่ดีงาม</t>
  </si>
  <si>
    <t>เพื่อสร้างทัศนคติและจิตสำนึกที่ดีงามในการอยู่ร่วมกันอย่างสมานฉันท์โดยเน้นการมีส่วนร่วมของประชาชนในหมู่บ้าน</t>
  </si>
  <si>
    <t>สร้างทัศนคติและจิตสำนึกที่ดีงามในการอยู่ร่วมกันอย่างสมานฉันท์โดยเน้นการมีส่วนร่วมของประชาชนในหมู่บ้าน</t>
  </si>
  <si>
    <t xml:space="preserve">ประชาชนมีถนนลาดยางผิวจราจรแอสฟัลท์ติกคอนกรีตเพิ่มขึ้นอีก 1 สาย </t>
  </si>
  <si>
    <t>ประชาชนมีเส้นทางคมนาคมที่สะดวกและประหยัดเวลาในการเดินทางและเกษตรกรสามารถขนส่งผลผลิตทางการเกษตรออกสู่ตลาดได้สะดวกและรวดเร็วยิ่งขึ้น มีเส้นทางเชื่อมต่อระหว่างตำบล</t>
  </si>
  <si>
    <t>เครื่องพ่นหมอกควัน</t>
  </si>
  <si>
    <t xml:space="preserve">2.5 แผนงานบริหารทั่วไป </t>
  </si>
  <si>
    <t xml:space="preserve">โครงการค่ายพุทธธรรมนำใจห่างไกลยาเสพติด </t>
  </si>
  <si>
    <t xml:space="preserve">โครงการพัฒนาบุคลากรผู้นำยุคใหม่ </t>
  </si>
  <si>
    <t>เพื่อพัฒนาศักยภาพของบุคลากรในการปฏิบัติการด้านบริการสาธารณะ</t>
  </si>
  <si>
    <t xml:space="preserve"> 1 ครั้ง/ปี</t>
  </si>
  <si>
    <t xml:space="preserve">ระบบการทำงานมีประสิทธิภาพยิ่งขึ้น </t>
  </si>
  <si>
    <t xml:space="preserve">มีการจัดโครงการปีละ 1 ครั้ง </t>
  </si>
  <si>
    <t>โครงการฝึกอบรมให้ความรู้เกี่ยวกับความปลอดภัยในครัวเรือนและการป้องกันภัยทางถนน</t>
  </si>
  <si>
    <t>บุกเบิกถนนมีระยะทาง 2,500 ม.</t>
  </si>
  <si>
    <t>1 ศพด./๑ ปี</t>
  </si>
  <si>
    <t>ศพด. 1 แห่ง</t>
  </si>
  <si>
    <t xml:space="preserve"> โครงการจูงลูกจูงหลานเข้าวัด   ศพด.บ้านไสดง</t>
  </si>
  <si>
    <t xml:space="preserve">2.8 ก่อสร้างถนนคอนกรีตเสริมเหล็กซอยโกติ้ง - หนองฟันโลง หมู่ที่ 2 </t>
  </si>
  <si>
    <t>2.34  ขยายไหล่ทางถนนคอนกรีตเสริมเหล็ก ซอยราษฎร์พัฒนา (หมู่ที่ 6)</t>
  </si>
  <si>
    <t xml:space="preserve">2.44  ก่อสร้างถนนคอนกรีตเสริมเหล็ก ซอยไสดงใน – ทุ่งรัง ระยะทาง 125 เมตร </t>
  </si>
  <si>
    <t>125 เมตร</t>
  </si>
  <si>
    <t>๑.๑๐ ก่อสร้างถนนลาดยางผิวแอสฟัลท์ติกคอนกรีต สายซอยประชาพัฒนา (หมู่ที่ 6)</t>
  </si>
  <si>
    <t>๑.๑ ก่อสร้างถนนลาดยางแอสฟัลท์ติกคอนกรีตสายซอยจิตต์เจริญ-คลองเรือ-หมู่ที่ 3 (หมู่ที่ 1)</t>
  </si>
  <si>
    <t>2.6 ก่อสร้างถนนคอนกรีตเสริมเล็กสายซอยจิตต์เจริญ- หมู่ที่ 3 ควนกองเมือง (หมู่ที่ 1)</t>
  </si>
  <si>
    <t xml:space="preserve">2.7 ก่อสร้างถนนคอนกรีตเสริมเหล็ก สายซอยจิตต์เจริญ (หมู่ที่ 1) </t>
  </si>
  <si>
    <t xml:space="preserve">2.46 ก่อสร้างถนนคอนกรีตเสริมเหล็ก สายศิลป์ชัย-ไสดงใน (หมู่ที่ 7) </t>
  </si>
  <si>
    <t>มีถนนระยะทาง 500 ม.</t>
  </si>
  <si>
    <t xml:space="preserve">4.7 ปรับปรุงถนนสายขุนราษฎร์ หมู่ที่ 1) </t>
  </si>
  <si>
    <t>โครงการฝึกอบรมให้ความรู้เกี่ยวกับบทบาทของสตรีในการพัฒนาชุมชน</t>
  </si>
  <si>
    <t>2.19 ก่อสร้างถนนคอนกรีตเสริมเหล็กซอยดอนทึงทัง(หมู่ที่ 4) เชื่อมต่อ ม.7</t>
  </si>
  <si>
    <t>1990 เมตร</t>
  </si>
  <si>
    <t>มีถนนคอนกรีตระยะทาง 1990 ม.</t>
  </si>
  <si>
    <t>895 เมตร</t>
  </si>
  <si>
    <t>2.5  แผนงานบริหารงานทั่วไป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</si>
  <si>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</si>
  <si>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แผนพัฒนาท้องถิ่น (พ.ศ.2561 – 2565)</t>
  </si>
  <si>
    <t>เป้าหมาย(ผลผลิตของครุภัณฑ์)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</si>
</sst>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sz val="16"/>
      <color theme="1"/>
      <name val="TH SarabunIT๙"/>
      <family val="2"/>
    </font>
    <font>
      <sz val="11"/>
      <color theme="1"/>
      <name val="TH SarabunIT๙"/>
      <family val="2"/>
    </font>
    <font>
      <sz val="16"/>
      <color rgb="FF000000"/>
      <name val="TH SarabunIT๙"/>
      <family val="2"/>
    </font>
    <font>
      <b/>
      <sz val="8"/>
      <color theme="1"/>
      <name val="TH SarabunIT๙"/>
      <family val="2"/>
    </font>
    <font>
      <sz val="16"/>
      <color rgb="FFFF0000"/>
      <name val="TH SarabunIT๙"/>
      <family val="2"/>
    </font>
    <font>
      <b/>
      <sz val="14"/>
      <name val="TH SarabunIT๙"/>
      <family val="2"/>
    </font>
    <font>
      <sz val="14"/>
      <name val="TH SarabunIT๙"/>
      <family val="2"/>
    </font>
    <font>
      <sz val="11"/>
      <name val="Tahoma"/>
      <family val="2"/>
      <charset val="222"/>
      <scheme val="minor"/>
    </font>
    <font>
      <sz val="11"/>
      <name val="TH SarabunIT๙"/>
      <family val="2"/>
    </font>
    <font>
      <b/>
      <sz val="16"/>
      <color rgb="FF000000"/>
      <name val="TH SarabunIT๙"/>
      <family val="2"/>
    </font>
    <font>
      <b/>
      <sz val="16"/>
      <name val="TH SarabunIT๙"/>
      <family val="2"/>
    </font>
    <font>
      <sz val="16"/>
      <name val="TH SarabunIT๙"/>
      <family val="2"/>
    </font>
    <font>
      <sz val="16"/>
      <color theme="1"/>
      <name val="Tahoma"/>
      <family val="2"/>
      <charset val="222"/>
      <scheme val="minor"/>
    </font>
    <font>
      <b/>
      <sz val="18"/>
      <color theme="1"/>
      <name val="TH SarabunIT๙"/>
      <family val="2"/>
    </font>
    <font>
      <b/>
      <u/>
      <sz val="16"/>
      <color theme="1"/>
      <name val="TH SarabunIT๙"/>
      <family val="2"/>
    </font>
    <font>
      <b/>
      <sz val="20"/>
      <color theme="1"/>
      <name val="TH SarabunIT๙"/>
      <family val="2"/>
    </font>
    <font>
      <sz val="16"/>
      <name val="Tahoma"/>
      <family val="2"/>
      <charset val="222"/>
      <scheme val="minor"/>
    </font>
    <font>
      <sz val="14"/>
      <name val="Tahoma"/>
      <family val="2"/>
      <charset val="222"/>
      <scheme val="minor"/>
    </font>
    <font>
      <sz val="12"/>
      <name val="TH SarabunIT๙"/>
      <family val="2"/>
    </font>
    <font>
      <u/>
      <sz val="16"/>
      <color theme="1"/>
      <name val="TH SarabunIT๙"/>
      <family val="2"/>
    </font>
    <font>
      <b/>
      <u/>
      <sz val="16"/>
      <name val="TH SarabunIT๙"/>
      <family val="2"/>
    </font>
    <font>
      <u/>
      <sz val="16"/>
      <name val="TH SarabunIT๙"/>
      <family val="2"/>
    </font>
    <font>
      <sz val="14"/>
      <color rgb="FF000000"/>
      <name val="TH SarabunIT๙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</borders>
  <cellStyleXfs count="1">
    <xf numFmtId="0" fontId="0" fillId="0" borderId="0"/>
  </cellStyleXfs>
  <cellXfs count="601">
    <xf numFmtId="0" fontId="0" fillId="0" borderId="0" xfId="0"/>
    <xf numFmtId="0" fontId="4" fillId="0" borderId="0" xfId="0" applyFont="1" applyAlignment="1">
      <alignment horizontal="justify" vertical="center"/>
    </xf>
    <xf numFmtId="0" fontId="5" fillId="0" borderId="0" xfId="0" applyFont="1"/>
    <xf numFmtId="0" fontId="1" fillId="0" borderId="0" xfId="0" applyFont="1" applyAlignment="1">
      <alignment vertical="center"/>
    </xf>
    <xf numFmtId="5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5" xfId="0" applyFont="1" applyBorder="1"/>
    <xf numFmtId="0" fontId="3" fillId="0" borderId="1" xfId="0" applyFont="1" applyBorder="1" applyAlignment="1">
      <alignment vertical="top" wrapText="1"/>
    </xf>
    <xf numFmtId="0" fontId="7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59" fontId="3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justify" vertical="top" wrapText="1"/>
    </xf>
    <xf numFmtId="0" fontId="11" fillId="0" borderId="1" xfId="0" applyFont="1" applyBorder="1"/>
    <xf numFmtId="0" fontId="3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vertical="top"/>
    </xf>
    <xf numFmtId="0" fontId="10" fillId="0" borderId="1" xfId="0" applyFont="1" applyFill="1" applyBorder="1" applyAlignment="1">
      <alignment vertical="top" wrapText="1"/>
    </xf>
    <xf numFmtId="61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justify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top" wrapText="1"/>
    </xf>
    <xf numFmtId="3" fontId="1" fillId="3" borderId="1" xfId="0" applyNumberFormat="1" applyFont="1" applyFill="1" applyBorder="1"/>
    <xf numFmtId="0" fontId="10" fillId="0" borderId="2" xfId="0" applyFont="1" applyBorder="1" applyAlignment="1">
      <alignment vertical="top" wrapText="1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61" fontId="13" fillId="3" borderId="1" xfId="0" applyNumberFormat="1" applyFont="1" applyFill="1" applyBorder="1" applyAlignment="1">
      <alignment horizontal="center" vertical="top" wrapText="1"/>
    </xf>
    <xf numFmtId="3" fontId="1" fillId="3" borderId="1" xfId="0" applyNumberFormat="1" applyFont="1" applyFill="1" applyBorder="1" applyAlignment="1">
      <alignment horizontal="center"/>
    </xf>
    <xf numFmtId="61" fontId="1" fillId="3" borderId="1" xfId="0" applyNumberFormat="1" applyFont="1" applyFill="1" applyBorder="1" applyAlignment="1">
      <alignment horizontal="center"/>
    </xf>
    <xf numFmtId="61" fontId="1" fillId="3" borderId="1" xfId="0" applyNumberFormat="1" applyFont="1" applyFill="1" applyBorder="1" applyAlignment="1">
      <alignment horizontal="center" vertical="top" wrapText="1"/>
    </xf>
    <xf numFmtId="3" fontId="13" fillId="3" borderId="1" xfId="0" applyNumberFormat="1" applyFont="1" applyFill="1" applyBorder="1" applyAlignment="1">
      <alignment vertical="top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15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3" fontId="6" fillId="0" borderId="1" xfId="0" applyNumberFormat="1" applyFont="1" applyBorder="1" applyAlignment="1">
      <alignment vertical="top" wrapText="1"/>
    </xf>
    <xf numFmtId="0" fontId="15" fillId="0" borderId="1" xfId="0" applyFont="1" applyBorder="1" applyAlignment="1">
      <alignment horizontal="left" vertical="top" wrapText="1"/>
    </xf>
    <xf numFmtId="61" fontId="15" fillId="0" borderId="1" xfId="0" applyNumberFormat="1" applyFont="1" applyBorder="1" applyAlignment="1">
      <alignment horizontal="center" vertical="top" wrapText="1"/>
    </xf>
    <xf numFmtId="3" fontId="1" fillId="5" borderId="1" xfId="0" applyNumberFormat="1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59" fontId="4" fillId="0" borderId="1" xfId="0" applyNumberFormat="1" applyFont="1" applyBorder="1" applyAlignment="1">
      <alignment horizontal="center" vertical="top" wrapText="1"/>
    </xf>
    <xf numFmtId="59" fontId="4" fillId="0" borderId="1" xfId="0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vertical="top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top" wrapText="1"/>
    </xf>
    <xf numFmtId="59" fontId="6" fillId="0" borderId="1" xfId="0" applyNumberFormat="1" applyFont="1" applyBorder="1" applyAlignment="1">
      <alignment horizontal="center" vertical="top" wrapText="1"/>
    </xf>
    <xf numFmtId="3" fontId="6" fillId="5" borderId="1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 wrapText="1"/>
    </xf>
    <xf numFmtId="59" fontId="13" fillId="3" borderId="1" xfId="0" applyNumberFormat="1" applyFont="1" applyFill="1" applyBorder="1" applyAlignment="1">
      <alignment horizontal="center" vertical="center" wrapText="1"/>
    </xf>
    <xf numFmtId="3" fontId="13" fillId="5" borderId="1" xfId="0" applyNumberFormat="1" applyFont="1" applyFill="1" applyBorder="1" applyAlignment="1">
      <alignment horizontal="center" vertical="center" wrapText="1"/>
    </xf>
    <xf numFmtId="3" fontId="13" fillId="5" borderId="1" xfId="0" applyNumberFormat="1" applyFont="1" applyFill="1" applyBorder="1" applyAlignment="1">
      <alignment horizontal="center" vertical="top" wrapText="1"/>
    </xf>
    <xf numFmtId="0" fontId="1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3" fontId="6" fillId="5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5" borderId="2" xfId="0" applyFont="1" applyFill="1" applyBorder="1" applyAlignment="1">
      <alignment vertical="center" wrapText="1"/>
    </xf>
    <xf numFmtId="59" fontId="6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61" fontId="6" fillId="5" borderId="1" xfId="0" applyNumberFormat="1" applyFont="1" applyFill="1" applyBorder="1" applyAlignment="1">
      <alignment horizontal="center" vertical="top" wrapText="1"/>
    </xf>
    <xf numFmtId="61" fontId="6" fillId="5" borderId="1" xfId="0" applyNumberFormat="1" applyFont="1" applyFill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59" fontId="6" fillId="0" borderId="4" xfId="0" applyNumberFormat="1" applyFont="1" applyBorder="1" applyAlignment="1">
      <alignment horizontal="center" vertical="top" wrapText="1"/>
    </xf>
    <xf numFmtId="61" fontId="6" fillId="5" borderId="4" xfId="0" applyNumberFormat="1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3" fontId="6" fillId="5" borderId="4" xfId="0" applyNumberFormat="1" applyFont="1" applyFill="1" applyBorder="1" applyAlignment="1">
      <alignment vertical="top" wrapText="1"/>
    </xf>
    <xf numFmtId="61" fontId="6" fillId="5" borderId="4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horizontal="left" vertical="center" wrapText="1"/>
    </xf>
    <xf numFmtId="61" fontId="6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59" fontId="6" fillId="0" borderId="1" xfId="0" applyNumberFormat="1" applyFont="1" applyBorder="1" applyAlignment="1">
      <alignment horizontal="center" vertical="center" wrapText="1"/>
    </xf>
    <xf numFmtId="59" fontId="6" fillId="0" borderId="4" xfId="0" applyNumberFormat="1" applyFont="1" applyBorder="1" applyAlignment="1">
      <alignment horizontal="center" vertical="center" wrapText="1"/>
    </xf>
    <xf numFmtId="61" fontId="6" fillId="5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6" fillId="5" borderId="4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top" wrapText="1"/>
    </xf>
    <xf numFmtId="3" fontId="6" fillId="5" borderId="2" xfId="0" applyNumberFormat="1" applyFont="1" applyFill="1" applyBorder="1" applyAlignment="1">
      <alignment horizontal="center" vertical="top" wrapText="1"/>
    </xf>
    <xf numFmtId="3" fontId="6" fillId="0" borderId="2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justify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1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59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59" fontId="1" fillId="4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59" fontId="1" fillId="0" borderId="1" xfId="0" applyNumberFormat="1" applyFont="1" applyBorder="1" applyAlignment="1">
      <alignment horizontal="center" vertical="center" wrapText="1"/>
    </xf>
    <xf numFmtId="59" fontId="4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2" xfId="0" applyFont="1" applyBorder="1" applyAlignment="1"/>
    <xf numFmtId="0" fontId="4" fillId="0" borderId="2" xfId="0" applyFont="1" applyBorder="1" applyAlignment="1">
      <alignment vertical="center" wrapText="1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4" xfId="0" quotePrefix="1" applyFont="1" applyBorder="1" applyAlignment="1">
      <alignment horizontal="left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center" vertical="top" wrapText="1"/>
    </xf>
    <xf numFmtId="61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4" fillId="0" borderId="20" xfId="0" applyFont="1" applyBorder="1" applyAlignment="1">
      <alignment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5" fillId="0" borderId="19" xfId="0" applyFont="1" applyBorder="1" applyAlignment="1">
      <alignment vertical="top" wrapText="1"/>
    </xf>
    <xf numFmtId="0" fontId="15" fillId="0" borderId="26" xfId="0" applyFont="1" applyBorder="1" applyAlignment="1">
      <alignment horizontal="center" vertical="top" wrapText="1"/>
    </xf>
    <xf numFmtId="0" fontId="15" fillId="0" borderId="26" xfId="0" applyFont="1" applyBorder="1" applyAlignment="1">
      <alignment vertical="top" wrapText="1"/>
    </xf>
    <xf numFmtId="0" fontId="15" fillId="0" borderId="20" xfId="0" applyFont="1" applyBorder="1" applyAlignment="1">
      <alignment vertical="top" wrapText="1"/>
    </xf>
    <xf numFmtId="0" fontId="15" fillId="0" borderId="20" xfId="0" applyFont="1" applyBorder="1" applyAlignment="1">
      <alignment horizontal="center" vertical="top" wrapText="1"/>
    </xf>
    <xf numFmtId="3" fontId="15" fillId="0" borderId="20" xfId="0" applyNumberFormat="1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61" fontId="15" fillId="0" borderId="1" xfId="0" applyNumberFormat="1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3" fontId="15" fillId="0" borderId="1" xfId="0" applyNumberFormat="1" applyFont="1" applyBorder="1" applyAlignment="1">
      <alignment vertical="top" wrapText="1"/>
    </xf>
    <xf numFmtId="0" fontId="15" fillId="0" borderId="13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left" vertical="top" wrapText="1"/>
    </xf>
    <xf numFmtId="0" fontId="15" fillId="0" borderId="15" xfId="0" applyFont="1" applyBorder="1" applyAlignment="1"/>
    <xf numFmtId="0" fontId="4" fillId="0" borderId="1" xfId="0" applyFont="1" applyFill="1" applyBorder="1" applyAlignment="1">
      <alignment vertical="top" wrapText="1"/>
    </xf>
    <xf numFmtId="0" fontId="15" fillId="0" borderId="20" xfId="0" applyFont="1" applyFill="1" applyBorder="1" applyAlignment="1">
      <alignment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26" xfId="0" applyFont="1" applyBorder="1" applyAlignment="1">
      <alignment vertical="top" wrapText="1"/>
    </xf>
    <xf numFmtId="0" fontId="15" fillId="0" borderId="1" xfId="0" applyFont="1" applyBorder="1"/>
    <xf numFmtId="3" fontId="15" fillId="0" borderId="1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justify" vertical="top" wrapText="1"/>
    </xf>
    <xf numFmtId="0" fontId="15" fillId="0" borderId="2" xfId="0" applyFont="1" applyBorder="1" applyAlignment="1">
      <alignment vertical="top" wrapText="1"/>
    </xf>
    <xf numFmtId="0" fontId="15" fillId="0" borderId="2" xfId="0" applyFont="1" applyBorder="1" applyAlignment="1">
      <alignment horizontal="left" vertical="top" wrapText="1"/>
    </xf>
    <xf numFmtId="0" fontId="4" fillId="0" borderId="15" xfId="0" applyFont="1" applyBorder="1"/>
    <xf numFmtId="59" fontId="4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59" fontId="4" fillId="0" borderId="3" xfId="0" applyNumberFormat="1" applyFont="1" applyBorder="1" applyAlignment="1">
      <alignment vertical="center" wrapText="1"/>
    </xf>
    <xf numFmtId="0" fontId="4" fillId="0" borderId="3" xfId="0" applyFont="1" applyBorder="1" applyAlignment="1">
      <alignment horizontal="left" vertical="top" wrapText="1"/>
    </xf>
    <xf numFmtId="59" fontId="4" fillId="0" borderId="2" xfId="0" applyNumberFormat="1" applyFont="1" applyBorder="1" applyAlignment="1">
      <alignment horizontal="center" vertical="top" wrapText="1"/>
    </xf>
    <xf numFmtId="0" fontId="15" fillId="0" borderId="4" xfId="0" applyFont="1" applyBorder="1" applyAlignment="1">
      <alignment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center" vertical="top" wrapText="1"/>
    </xf>
    <xf numFmtId="61" fontId="15" fillId="0" borderId="4" xfId="0" applyNumberFormat="1" applyFont="1" applyBorder="1" applyAlignment="1">
      <alignment horizontal="center" vertical="top" wrapText="1"/>
    </xf>
    <xf numFmtId="0" fontId="15" fillId="0" borderId="1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4" fillId="0" borderId="1" xfId="0" quotePrefix="1" applyFont="1" applyBorder="1" applyAlignment="1">
      <alignment vertical="top" wrapText="1"/>
    </xf>
    <xf numFmtId="0" fontId="4" fillId="0" borderId="0" xfId="0" quotePrefix="1" applyFont="1" applyBorder="1" applyAlignment="1">
      <alignment vertical="top" wrapText="1"/>
    </xf>
    <xf numFmtId="0" fontId="4" fillId="0" borderId="9" xfId="0" applyFont="1" applyBorder="1" applyAlignment="1">
      <alignment vertical="center" wrapText="1"/>
    </xf>
    <xf numFmtId="0" fontId="1" fillId="0" borderId="1" xfId="0" quotePrefix="1" applyFont="1" applyBorder="1" applyAlignment="1">
      <alignment vertical="center" wrapText="1"/>
    </xf>
    <xf numFmtId="0" fontId="16" fillId="0" borderId="1" xfId="0" applyFont="1" applyBorder="1" applyAlignment="1">
      <alignment horizontal="left"/>
    </xf>
    <xf numFmtId="0" fontId="16" fillId="0" borderId="1" xfId="0" applyFont="1" applyBorder="1"/>
    <xf numFmtId="0" fontId="16" fillId="0" borderId="1" xfId="0" applyFont="1" applyBorder="1" applyAlignment="1"/>
    <xf numFmtId="61" fontId="4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horizontal="center"/>
    </xf>
    <xf numFmtId="0" fontId="4" fillId="0" borderId="9" xfId="0" quotePrefix="1" applyFont="1" applyBorder="1" applyAlignment="1">
      <alignment vertical="center" wrapText="1"/>
    </xf>
    <xf numFmtId="0" fontId="1" fillId="0" borderId="9" xfId="0" quotePrefix="1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1" xfId="0" quotePrefix="1" applyFont="1" applyBorder="1" applyAlignment="1">
      <alignment vertical="center" wrapText="1"/>
    </xf>
    <xf numFmtId="0" fontId="18" fillId="0" borderId="1" xfId="0" quotePrefix="1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center" vertical="top" wrapText="1"/>
    </xf>
    <xf numFmtId="61" fontId="4" fillId="0" borderId="1" xfId="0" applyNumberFormat="1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59" fontId="4" fillId="0" borderId="1" xfId="0" applyNumberFormat="1" applyFont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15" fillId="0" borderId="20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left" vertical="top" wrapText="1"/>
    </xf>
    <xf numFmtId="3" fontId="15" fillId="0" borderId="1" xfId="0" applyNumberFormat="1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3" fontId="4" fillId="0" borderId="1" xfId="0" applyNumberFormat="1" applyFont="1" applyFill="1" applyBorder="1" applyAlignment="1">
      <alignment horizontal="center" vertical="top" wrapText="1"/>
    </xf>
    <xf numFmtId="0" fontId="15" fillId="0" borderId="13" xfId="0" applyFont="1" applyFill="1" applyBorder="1" applyAlignment="1">
      <alignment horizontal="left" vertical="top" wrapText="1"/>
    </xf>
    <xf numFmtId="0" fontId="15" fillId="0" borderId="13" xfId="0" applyFont="1" applyFill="1" applyBorder="1" applyAlignment="1">
      <alignment horizontal="center" vertical="top" wrapText="1"/>
    </xf>
    <xf numFmtId="0" fontId="4" fillId="0" borderId="15" xfId="0" applyFont="1" applyBorder="1" applyAlignment="1"/>
    <xf numFmtId="0" fontId="4" fillId="0" borderId="15" xfId="0" applyFont="1" applyBorder="1" applyAlignment="1">
      <alignment horizontal="center"/>
    </xf>
    <xf numFmtId="0" fontId="15" fillId="0" borderId="9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center" vertical="top" wrapText="1"/>
    </xf>
    <xf numFmtId="3" fontId="15" fillId="0" borderId="12" xfId="0" applyNumberFormat="1" applyFont="1" applyBorder="1" applyAlignment="1">
      <alignment horizontal="center" vertical="top" wrapText="1"/>
    </xf>
    <xf numFmtId="3" fontId="15" fillId="0" borderId="9" xfId="0" applyNumberFormat="1" applyFont="1" applyBorder="1" applyAlignment="1">
      <alignment horizontal="center" vertical="top" wrapText="1"/>
    </xf>
    <xf numFmtId="0" fontId="15" fillId="0" borderId="9" xfId="0" applyFont="1" applyBorder="1" applyAlignment="1">
      <alignment horizontal="justify" vertical="top" wrapText="1"/>
    </xf>
    <xf numFmtId="59" fontId="14" fillId="0" borderId="1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20" fillId="0" borderId="1" xfId="0" applyFont="1" applyBorder="1"/>
    <xf numFmtId="3" fontId="20" fillId="0" borderId="1" xfId="0" applyNumberFormat="1" applyFont="1" applyBorder="1" applyAlignment="1">
      <alignment horizontal="center"/>
    </xf>
    <xf numFmtId="59" fontId="15" fillId="0" borderId="1" xfId="0" applyNumberFormat="1" applyFont="1" applyBorder="1" applyAlignment="1">
      <alignment vertical="top" wrapText="1"/>
    </xf>
    <xf numFmtId="0" fontId="15" fillId="0" borderId="13" xfId="0" applyFont="1" applyBorder="1" applyAlignment="1">
      <alignment horizontal="justify" vertical="top" wrapText="1"/>
    </xf>
    <xf numFmtId="0" fontId="15" fillId="0" borderId="13" xfId="0" applyFont="1" applyBorder="1" applyAlignment="1">
      <alignment vertical="top" wrapText="1"/>
    </xf>
    <xf numFmtId="0" fontId="15" fillId="0" borderId="1" xfId="0" applyFont="1" applyBorder="1" applyAlignment="1">
      <alignment vertical="center" wrapText="1"/>
    </xf>
    <xf numFmtId="59" fontId="14" fillId="0" borderId="4" xfId="0" applyNumberFormat="1" applyFont="1" applyBorder="1" applyAlignment="1">
      <alignment horizontal="center" vertical="top" wrapText="1"/>
    </xf>
    <xf numFmtId="0" fontId="20" fillId="0" borderId="3" xfId="0" applyFont="1" applyBorder="1"/>
    <xf numFmtId="3" fontId="20" fillId="0" borderId="3" xfId="0" applyNumberFormat="1" applyFont="1" applyBorder="1" applyAlignment="1">
      <alignment horizontal="center"/>
    </xf>
    <xf numFmtId="61" fontId="1" fillId="3" borderId="1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6" fillId="0" borderId="1" xfId="0" applyFont="1" applyBorder="1" applyAlignment="1">
      <alignment horizontal="justify" vertical="top" wrapText="1"/>
    </xf>
    <xf numFmtId="61" fontId="6" fillId="0" borderId="1" xfId="0" applyNumberFormat="1" applyFont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justify" vertical="center" wrapText="1"/>
    </xf>
    <xf numFmtId="0" fontId="15" fillId="0" borderId="1" xfId="0" applyFont="1" applyFill="1" applyBorder="1" applyAlignment="1">
      <alignment vertical="center" wrapText="1"/>
    </xf>
    <xf numFmtId="3" fontId="15" fillId="0" borderId="1" xfId="0" applyNumberFormat="1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1" fillId="0" borderId="0" xfId="0" applyFont="1"/>
    <xf numFmtId="59" fontId="14" fillId="0" borderId="1" xfId="0" applyNumberFormat="1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vertical="top" wrapText="1"/>
    </xf>
    <xf numFmtId="60" fontId="15" fillId="0" borderId="1" xfId="0" applyNumberFormat="1" applyFont="1" applyBorder="1" applyAlignment="1">
      <alignment vertical="center" wrapText="1"/>
    </xf>
    <xf numFmtId="1" fontId="15" fillId="0" borderId="1" xfId="0" applyNumberFormat="1" applyFont="1" applyBorder="1" applyAlignment="1">
      <alignment vertical="center" wrapText="1"/>
    </xf>
    <xf numFmtId="1" fontId="15" fillId="0" borderId="2" xfId="0" applyNumberFormat="1" applyFont="1" applyBorder="1" applyAlignment="1">
      <alignment vertical="center" wrapText="1"/>
    </xf>
    <xf numFmtId="0" fontId="15" fillId="0" borderId="0" xfId="0" applyFont="1" applyFill="1" applyAlignment="1">
      <alignment vertical="top" wrapText="1"/>
    </xf>
    <xf numFmtId="0" fontId="15" fillId="0" borderId="2" xfId="0" applyFont="1" applyFill="1" applyBorder="1" applyAlignment="1">
      <alignment horizontal="center" vertical="top" wrapText="1"/>
    </xf>
    <xf numFmtId="0" fontId="14" fillId="0" borderId="2" xfId="0" applyFont="1" applyBorder="1" applyAlignment="1">
      <alignment horizontal="justify" vertical="center" wrapText="1"/>
    </xf>
    <xf numFmtId="0" fontId="15" fillId="0" borderId="2" xfId="0" applyFont="1" applyBorder="1" applyAlignment="1">
      <alignment horizontal="justify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justify" vertical="center" wrapText="1"/>
    </xf>
    <xf numFmtId="0" fontId="14" fillId="0" borderId="1" xfId="0" applyFont="1" applyBorder="1" applyAlignment="1">
      <alignment horizontal="center" vertical="top" wrapText="1"/>
    </xf>
    <xf numFmtId="0" fontId="15" fillId="0" borderId="15" xfId="0" applyFont="1" applyBorder="1" applyAlignment="1">
      <alignment vertical="top" wrapText="1"/>
    </xf>
    <xf numFmtId="0" fontId="15" fillId="0" borderId="15" xfId="0" applyFont="1" applyBorder="1" applyAlignment="1">
      <alignment horizontal="left" vertical="top" wrapText="1"/>
    </xf>
    <xf numFmtId="0" fontId="11" fillId="0" borderId="1" xfId="0" applyFont="1" applyFill="1" applyBorder="1"/>
    <xf numFmtId="0" fontId="14" fillId="0" borderId="1" xfId="0" applyFont="1" applyFill="1" applyBorder="1" applyAlignment="1">
      <alignment vertical="top" wrapText="1"/>
    </xf>
    <xf numFmtId="0" fontId="20" fillId="0" borderId="2" xfId="0" applyFont="1" applyBorder="1"/>
    <xf numFmtId="0" fontId="11" fillId="0" borderId="2" xfId="0" applyFont="1" applyBorder="1"/>
    <xf numFmtId="0" fontId="15" fillId="0" borderId="2" xfId="0" applyFont="1" applyFill="1" applyBorder="1" applyAlignment="1">
      <alignment vertical="top" wrapText="1"/>
    </xf>
    <xf numFmtId="0" fontId="20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vertical="top"/>
    </xf>
    <xf numFmtId="61" fontId="14" fillId="3" borderId="1" xfId="0" applyNumberFormat="1" applyFont="1" applyFill="1" applyBorder="1" applyAlignment="1">
      <alignment vertical="top"/>
    </xf>
    <xf numFmtId="0" fontId="21" fillId="0" borderId="1" xfId="0" applyFont="1" applyFill="1" applyBorder="1" applyAlignment="1">
      <alignment vertical="top"/>
    </xf>
    <xf numFmtId="59" fontId="15" fillId="0" borderId="1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/>
    </xf>
    <xf numFmtId="0" fontId="14" fillId="0" borderId="15" xfId="0" applyFont="1" applyBorder="1"/>
    <xf numFmtId="0" fontId="15" fillId="0" borderId="15" xfId="0" applyFont="1" applyBorder="1"/>
    <xf numFmtId="0" fontId="12" fillId="0" borderId="8" xfId="0" applyFont="1" applyBorder="1"/>
    <xf numFmtId="0" fontId="12" fillId="0" borderId="0" xfId="0" applyFont="1"/>
    <xf numFmtId="61" fontId="14" fillId="3" borderId="1" xfId="0" applyNumberFormat="1" applyFont="1" applyFill="1" applyBorder="1" applyAlignment="1">
      <alignment horizontal="center" vertical="top" wrapText="1"/>
    </xf>
    <xf numFmtId="0" fontId="15" fillId="0" borderId="0" xfId="0" applyFont="1"/>
    <xf numFmtId="0" fontId="10" fillId="0" borderId="0" xfId="0" applyFont="1"/>
    <xf numFmtId="0" fontId="20" fillId="0" borderId="0" xfId="0" applyFont="1"/>
    <xf numFmtId="61" fontId="4" fillId="0" borderId="2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justify" vertical="top" wrapText="1"/>
    </xf>
    <xf numFmtId="3" fontId="6" fillId="0" borderId="1" xfId="0" applyNumberFormat="1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Fill="1" applyBorder="1" applyAlignment="1">
      <alignment vertical="top"/>
    </xf>
    <xf numFmtId="3" fontId="4" fillId="0" borderId="0" xfId="0" applyNumberFormat="1" applyFont="1" applyFill="1" applyBorder="1" applyAlignment="1">
      <alignment vertical="top"/>
    </xf>
    <xf numFmtId="0" fontId="4" fillId="0" borderId="4" xfId="0" applyFont="1" applyBorder="1" applyAlignment="1">
      <alignment horizontal="center" vertical="center" wrapText="1"/>
    </xf>
    <xf numFmtId="59" fontId="4" fillId="0" borderId="4" xfId="0" applyNumberFormat="1" applyFont="1" applyBorder="1" applyAlignment="1">
      <alignment vertical="center" wrapText="1"/>
    </xf>
    <xf numFmtId="59" fontId="4" fillId="0" borderId="4" xfId="0" applyNumberFormat="1" applyFont="1" applyBorder="1" applyAlignment="1">
      <alignment horizontal="center" vertical="top" wrapText="1"/>
    </xf>
    <xf numFmtId="59" fontId="15" fillId="0" borderId="2" xfId="0" applyNumberFormat="1" applyFont="1" applyBorder="1" applyAlignment="1">
      <alignment horizontal="center" vertical="top" wrapText="1"/>
    </xf>
    <xf numFmtId="0" fontId="15" fillId="0" borderId="2" xfId="0" applyFont="1" applyBorder="1" applyAlignment="1">
      <alignment horizontal="justify" vertical="top" wrapText="1"/>
    </xf>
    <xf numFmtId="61" fontId="15" fillId="0" borderId="2" xfId="0" applyNumberFormat="1" applyFont="1" applyBorder="1" applyAlignment="1">
      <alignment horizontal="center" vertical="top" wrapText="1"/>
    </xf>
    <xf numFmtId="3" fontId="15" fillId="0" borderId="2" xfId="0" applyNumberFormat="1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justify" vertical="top" wrapText="1"/>
    </xf>
    <xf numFmtId="0" fontId="16" fillId="0" borderId="1" xfId="0" applyFont="1" applyBorder="1" applyAlignment="1">
      <alignment horizontal="center" vertical="top" wrapText="1"/>
    </xf>
    <xf numFmtId="59" fontId="15" fillId="0" borderId="2" xfId="0" applyNumberFormat="1" applyFont="1" applyBorder="1" applyAlignment="1">
      <alignment horizontal="left" vertical="top" wrapText="1"/>
    </xf>
    <xf numFmtId="59" fontId="15" fillId="0" borderId="4" xfId="0" applyNumberFormat="1" applyFont="1" applyBorder="1" applyAlignment="1">
      <alignment horizontal="center" vertical="top" wrapText="1"/>
    </xf>
    <xf numFmtId="59" fontId="4" fillId="0" borderId="24" xfId="0" applyNumberFormat="1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top" wrapText="1"/>
    </xf>
    <xf numFmtId="0" fontId="6" fillId="0" borderId="24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3" fontId="1" fillId="3" borderId="1" xfId="0" applyNumberFormat="1" applyFont="1" applyFill="1" applyBorder="1" applyAlignment="1">
      <alignment vertical="top" wrapText="1"/>
    </xf>
    <xf numFmtId="3" fontId="1" fillId="0" borderId="0" xfId="0" applyNumberFormat="1" applyFont="1" applyFill="1" applyBorder="1" applyAlignment="1">
      <alignment vertical="top" wrapText="1"/>
    </xf>
    <xf numFmtId="1" fontId="4" fillId="0" borderId="1" xfId="0" applyNumberFormat="1" applyFont="1" applyBorder="1" applyAlignment="1">
      <alignment horizontal="center" vertical="top" wrapText="1"/>
    </xf>
    <xf numFmtId="1" fontId="15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vertical="top" wrapText="1"/>
    </xf>
    <xf numFmtId="3" fontId="4" fillId="0" borderId="2" xfId="0" applyNumberFormat="1" applyFont="1" applyBorder="1" applyAlignment="1">
      <alignment horizontal="center" vertical="top" wrapText="1"/>
    </xf>
    <xf numFmtId="0" fontId="16" fillId="0" borderId="4" xfId="0" applyFont="1" applyBorder="1" applyAlignment="1">
      <alignment vertical="top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vertical="top" wrapText="1"/>
    </xf>
    <xf numFmtId="3" fontId="6" fillId="5" borderId="4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22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justify" vertical="top" wrapText="1"/>
    </xf>
    <xf numFmtId="61" fontId="15" fillId="0" borderId="2" xfId="0" applyNumberFormat="1" applyFont="1" applyFill="1" applyBorder="1" applyAlignment="1">
      <alignment vertical="top" wrapText="1"/>
    </xf>
    <xf numFmtId="3" fontId="15" fillId="0" borderId="15" xfId="0" applyNumberFormat="1" applyFont="1" applyBorder="1" applyAlignment="1">
      <alignment vertical="top" wrapText="1"/>
    </xf>
    <xf numFmtId="0" fontId="20" fillId="0" borderId="1" xfId="0" applyFont="1" applyFill="1" applyBorder="1" applyAlignment="1"/>
    <xf numFmtId="61" fontId="14" fillId="3" borderId="1" xfId="0" applyNumberFormat="1" applyFont="1" applyFill="1" applyBorder="1" applyAlignment="1"/>
    <xf numFmtId="0" fontId="20" fillId="0" borderId="2" xfId="0" applyFont="1" applyBorder="1" applyAlignment="1"/>
    <xf numFmtId="3" fontId="15" fillId="0" borderId="2" xfId="0" applyNumberFormat="1" applyFont="1" applyFill="1" applyBorder="1" applyAlignment="1">
      <alignment vertical="top" wrapText="1"/>
    </xf>
    <xf numFmtId="0" fontId="20" fillId="0" borderId="1" xfId="0" applyFont="1" applyBorder="1" applyAlignment="1"/>
    <xf numFmtId="3" fontId="14" fillId="3" borderId="1" xfId="0" applyNumberFormat="1" applyFont="1" applyFill="1" applyBorder="1" applyAlignment="1"/>
    <xf numFmtId="61" fontId="14" fillId="3" borderId="1" xfId="0" applyNumberFormat="1" applyFont="1" applyFill="1" applyBorder="1" applyAlignment="1">
      <alignment vertical="top" wrapText="1"/>
    </xf>
    <xf numFmtId="3" fontId="13" fillId="3" borderId="1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15" fillId="0" borderId="12" xfId="0" applyFont="1" applyBorder="1" applyAlignment="1">
      <alignment vertical="top" wrapText="1"/>
    </xf>
    <xf numFmtId="59" fontId="15" fillId="0" borderId="1" xfId="0" applyNumberFormat="1" applyFont="1" applyBorder="1" applyAlignment="1">
      <alignment horizontal="center" vertical="center" wrapText="1"/>
    </xf>
    <xf numFmtId="59" fontId="4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justify" vertical="center" wrapText="1"/>
    </xf>
    <xf numFmtId="61" fontId="1" fillId="0" borderId="0" xfId="0" applyNumberFormat="1" applyFont="1" applyFill="1" applyBorder="1" applyAlignment="1">
      <alignment horizontal="center" vertical="center" wrapText="1"/>
    </xf>
    <xf numFmtId="60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justify" vertical="top" wrapText="1"/>
    </xf>
    <xf numFmtId="61" fontId="2" fillId="0" borderId="0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59" fontId="4" fillId="0" borderId="2" xfId="0" applyNumberFormat="1" applyFont="1" applyBorder="1" applyAlignment="1">
      <alignment horizontal="center" vertical="top" wrapText="1"/>
    </xf>
    <xf numFmtId="59" fontId="4" fillId="0" borderId="3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/>
    <xf numFmtId="59" fontId="1" fillId="0" borderId="3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59" fontId="1" fillId="0" borderId="3" xfId="0" applyNumberFormat="1" applyFont="1" applyBorder="1" applyAlignment="1">
      <alignment horizontal="center" vertical="top" wrapText="1"/>
    </xf>
    <xf numFmtId="59" fontId="1" fillId="0" borderId="2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vertical="center" wrapText="1"/>
    </xf>
    <xf numFmtId="59" fontId="1" fillId="0" borderId="2" xfId="0" applyNumberFormat="1" applyFont="1" applyBorder="1" applyAlignment="1">
      <alignment horizontal="center" vertical="center" wrapText="1"/>
    </xf>
    <xf numFmtId="59" fontId="1" fillId="0" borderId="1" xfId="0" applyNumberFormat="1" applyFont="1" applyBorder="1" applyAlignment="1">
      <alignment horizontal="center" vertical="top" wrapText="1"/>
    </xf>
    <xf numFmtId="0" fontId="5" fillId="0" borderId="0" xfId="0" applyFont="1" applyBorder="1"/>
    <xf numFmtId="0" fontId="24" fillId="0" borderId="29" xfId="0" applyFont="1" applyBorder="1" applyAlignment="1">
      <alignment vertical="top" wrapText="1"/>
    </xf>
    <xf numFmtId="0" fontId="24" fillId="0" borderId="4" xfId="0" applyFont="1" applyBorder="1" applyAlignment="1">
      <alignment vertical="top" wrapText="1"/>
    </xf>
    <xf numFmtId="0" fontId="15" fillId="0" borderId="1" xfId="0" applyFont="1" applyBorder="1" applyAlignment="1">
      <alignment vertical="top"/>
    </xf>
    <xf numFmtId="3" fontId="15" fillId="0" borderId="1" xfId="0" applyNumberFormat="1" applyFont="1" applyBorder="1" applyAlignment="1">
      <alignment horizontal="center" vertical="top"/>
    </xf>
    <xf numFmtId="0" fontId="4" fillId="0" borderId="4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59" fontId="4" fillId="0" borderId="4" xfId="0" applyNumberFormat="1" applyFont="1" applyBorder="1" applyAlignment="1">
      <alignment horizontal="center" vertical="center" wrapText="1"/>
    </xf>
    <xf numFmtId="59" fontId="4" fillId="0" borderId="1" xfId="0" applyNumberFormat="1" applyFont="1" applyFill="1" applyBorder="1" applyAlignment="1">
      <alignment horizontal="center" vertical="center" wrapText="1"/>
    </xf>
    <xf numFmtId="59" fontId="15" fillId="0" borderId="4" xfId="0" applyNumberFormat="1" applyFont="1" applyBorder="1" applyAlignment="1">
      <alignment horizontal="center" vertical="center" wrapText="1"/>
    </xf>
    <xf numFmtId="61" fontId="4" fillId="0" borderId="4" xfId="0" applyNumberFormat="1" applyFont="1" applyBorder="1" applyAlignment="1">
      <alignment horizontal="center" vertical="top" wrapText="1"/>
    </xf>
    <xf numFmtId="61" fontId="4" fillId="0" borderId="1" xfId="0" applyNumberFormat="1" applyFont="1" applyFill="1" applyBorder="1" applyAlignment="1">
      <alignment horizontal="center" vertical="top" wrapText="1"/>
    </xf>
    <xf numFmtId="61" fontId="4" fillId="0" borderId="14" xfId="0" applyNumberFormat="1" applyFont="1" applyBorder="1" applyAlignment="1">
      <alignment horizontal="center" vertical="top" wrapText="1"/>
    </xf>
    <xf numFmtId="3" fontId="4" fillId="0" borderId="20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61" fontId="15" fillId="0" borderId="26" xfId="0" applyNumberFormat="1" applyFont="1" applyBorder="1" applyAlignment="1">
      <alignment horizontal="center" vertical="top" wrapText="1"/>
    </xf>
    <xf numFmtId="3" fontId="15" fillId="0" borderId="20" xfId="0" applyNumberFormat="1" applyFont="1" applyBorder="1" applyAlignment="1">
      <alignment horizontal="center" vertical="top" wrapText="1"/>
    </xf>
    <xf numFmtId="3" fontId="15" fillId="0" borderId="20" xfId="0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/>
    </xf>
    <xf numFmtId="61" fontId="15" fillId="0" borderId="1" xfId="0" applyNumberFormat="1" applyFont="1" applyFill="1" applyBorder="1" applyAlignment="1">
      <alignment horizontal="center" vertical="top" wrapText="1"/>
    </xf>
    <xf numFmtId="61" fontId="15" fillId="0" borderId="20" xfId="0" applyNumberFormat="1" applyFont="1" applyBorder="1" applyAlignment="1">
      <alignment horizontal="center" vertical="top" wrapText="1"/>
    </xf>
    <xf numFmtId="0" fontId="15" fillId="0" borderId="15" xfId="0" applyFont="1" applyBorder="1" applyAlignment="1">
      <alignment horizontal="center"/>
    </xf>
    <xf numFmtId="61" fontId="15" fillId="0" borderId="20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61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1" fontId="14" fillId="0" borderId="2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vertical="center" wrapText="1"/>
    </xf>
    <xf numFmtId="0" fontId="14" fillId="0" borderId="17" xfId="0" applyFont="1" applyBorder="1"/>
    <xf numFmtId="0" fontId="15" fillId="0" borderId="6" xfId="0" applyFont="1" applyBorder="1"/>
    <xf numFmtId="0" fontId="15" fillId="0" borderId="6" xfId="0" applyFont="1" applyBorder="1" applyAlignment="1"/>
    <xf numFmtId="0" fontId="10" fillId="0" borderId="18" xfId="0" applyFont="1" applyBorder="1"/>
    <xf numFmtId="0" fontId="4" fillId="0" borderId="30" xfId="0" applyFont="1" applyFill="1" applyBorder="1" applyAlignment="1">
      <alignment horizontal="center" vertical="top"/>
    </xf>
    <xf numFmtId="0" fontId="4" fillId="0" borderId="30" xfId="0" applyFont="1" applyFill="1" applyBorder="1" applyAlignment="1">
      <alignment vertical="top" wrapText="1"/>
    </xf>
    <xf numFmtId="0" fontId="4" fillId="0" borderId="31" xfId="0" applyFont="1" applyBorder="1" applyAlignment="1">
      <alignment horizontal="center" vertical="top" wrapText="1"/>
    </xf>
    <xf numFmtId="0" fontId="4" fillId="0" borderId="31" xfId="0" applyFont="1" applyBorder="1" applyAlignment="1">
      <alignment vertical="top" wrapText="1"/>
    </xf>
    <xf numFmtId="0" fontId="4" fillId="0" borderId="31" xfId="0" applyFont="1" applyBorder="1" applyAlignment="1">
      <alignment horizontal="justify" vertical="top" wrapText="1"/>
    </xf>
    <xf numFmtId="0" fontId="15" fillId="0" borderId="2" xfId="0" quotePrefix="1" applyFont="1" applyBorder="1" applyAlignment="1">
      <alignment horizontal="left" vertical="top" wrapText="1"/>
    </xf>
    <xf numFmtId="59" fontId="15" fillId="0" borderId="3" xfId="0" applyNumberFormat="1" applyFont="1" applyBorder="1" applyAlignment="1">
      <alignment horizontal="center" vertical="top" wrapText="1"/>
    </xf>
    <xf numFmtId="0" fontId="15" fillId="0" borderId="3" xfId="0" applyFont="1" applyBorder="1" applyAlignment="1">
      <alignment vertical="center" wrapText="1"/>
    </xf>
    <xf numFmtId="0" fontId="15" fillId="0" borderId="4" xfId="0" quotePrefix="1" applyFont="1" applyBorder="1" applyAlignment="1">
      <alignment horizontal="left" vertical="top" wrapText="1"/>
    </xf>
    <xf numFmtId="0" fontId="15" fillId="0" borderId="4" xfId="0" applyFont="1" applyBorder="1" applyAlignment="1">
      <alignment vertical="center" wrapText="1"/>
    </xf>
    <xf numFmtId="0" fontId="15" fillId="0" borderId="4" xfId="0" applyFont="1" applyBorder="1" applyAlignment="1">
      <alignment horizontal="justify" vertical="center" wrapText="1"/>
    </xf>
    <xf numFmtId="0" fontId="15" fillId="0" borderId="3" xfId="0" applyFont="1" applyBorder="1" applyAlignment="1">
      <alignment vertical="top" wrapText="1"/>
    </xf>
    <xf numFmtId="0" fontId="15" fillId="0" borderId="10" xfId="0" applyFont="1" applyFill="1" applyBorder="1" applyAlignment="1">
      <alignment horizontal="center" vertical="top"/>
    </xf>
    <xf numFmtId="0" fontId="15" fillId="0" borderId="10" xfId="0" applyFont="1" applyFill="1" applyBorder="1" applyAlignment="1">
      <alignment vertical="top" wrapText="1"/>
    </xf>
    <xf numFmtId="0" fontId="15" fillId="0" borderId="10" xfId="0" applyFont="1" applyFill="1" applyBorder="1" applyAlignment="1">
      <alignment vertical="top"/>
    </xf>
    <xf numFmtId="3" fontId="15" fillId="0" borderId="10" xfId="0" applyNumberFormat="1" applyFont="1" applyFill="1" applyBorder="1" applyAlignment="1">
      <alignment horizontal="center" vertical="top"/>
    </xf>
    <xf numFmtId="0" fontId="15" fillId="0" borderId="9" xfId="0" applyFont="1" applyFill="1" applyBorder="1" applyAlignment="1">
      <alignment horizontal="center" vertical="top"/>
    </xf>
    <xf numFmtId="0" fontId="15" fillId="0" borderId="9" xfId="0" quotePrefix="1" applyFont="1" applyFill="1" applyBorder="1" applyAlignment="1">
      <alignment vertical="top" wrapText="1"/>
    </xf>
    <xf numFmtId="0" fontId="15" fillId="0" borderId="9" xfId="0" applyFont="1" applyFill="1" applyBorder="1" applyAlignment="1">
      <alignment vertical="top" wrapText="1"/>
    </xf>
    <xf numFmtId="0" fontId="10" fillId="0" borderId="9" xfId="0" applyFont="1" applyFill="1" applyBorder="1" applyAlignment="1">
      <alignment vertical="top" wrapText="1"/>
    </xf>
    <xf numFmtId="0" fontId="15" fillId="0" borderId="9" xfId="0" applyFont="1" applyBorder="1" applyAlignment="1">
      <alignment vertical="top" wrapText="1"/>
    </xf>
    <xf numFmtId="61" fontId="14" fillId="4" borderId="1" xfId="0" applyNumberFormat="1" applyFont="1" applyFill="1" applyBorder="1" applyAlignment="1">
      <alignment vertical="top" wrapText="1"/>
    </xf>
    <xf numFmtId="0" fontId="15" fillId="0" borderId="29" xfId="0" applyFont="1" applyBorder="1" applyAlignment="1">
      <alignment vertical="top" wrapText="1"/>
    </xf>
    <xf numFmtId="0" fontId="15" fillId="0" borderId="29" xfId="0" applyFont="1" applyBorder="1" applyAlignment="1">
      <alignment horizontal="justify" vertical="top" wrapText="1"/>
    </xf>
    <xf numFmtId="0" fontId="15" fillId="0" borderId="9" xfId="0" applyFont="1" applyFill="1" applyBorder="1" applyAlignment="1">
      <alignment vertical="top"/>
    </xf>
    <xf numFmtId="3" fontId="15" fillId="0" borderId="9" xfId="0" applyNumberFormat="1" applyFont="1" applyFill="1" applyBorder="1" applyAlignment="1">
      <alignment horizontal="center" vertical="top"/>
    </xf>
    <xf numFmtId="3" fontId="6" fillId="0" borderId="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16" fillId="0" borderId="0" xfId="0" applyFont="1" applyAlignment="1">
      <alignment horizontal="center"/>
    </xf>
    <xf numFmtId="1" fontId="15" fillId="0" borderId="1" xfId="0" applyNumberFormat="1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59" fontId="15" fillId="0" borderId="1" xfId="0" applyNumberFormat="1" applyFont="1" applyFill="1" applyBorder="1" applyAlignment="1">
      <alignment horizontal="center" vertical="top" wrapText="1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3" fontId="14" fillId="4" borderId="1" xfId="0" applyNumberFormat="1" applyFont="1" applyFill="1" applyBorder="1"/>
    <xf numFmtId="59" fontId="6" fillId="0" borderId="1" xfId="0" applyNumberFormat="1" applyFont="1" applyFill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center" vertical="center" wrapText="1"/>
    </xf>
    <xf numFmtId="59" fontId="13" fillId="2" borderId="1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0" fillId="0" borderId="1" xfId="0" applyBorder="1"/>
    <xf numFmtId="3" fontId="1" fillId="4" borderId="1" xfId="0" applyNumberFormat="1" applyFont="1" applyFill="1" applyBorder="1"/>
    <xf numFmtId="3" fontId="1" fillId="4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 vertical="top" wrapText="1"/>
    </xf>
    <xf numFmtId="61" fontId="1" fillId="4" borderId="9" xfId="0" applyNumberFormat="1" applyFont="1" applyFill="1" applyBorder="1" applyAlignment="1">
      <alignment horizontal="center"/>
    </xf>
    <xf numFmtId="59" fontId="13" fillId="0" borderId="1" xfId="0" applyNumberFormat="1" applyFont="1" applyBorder="1" applyAlignment="1">
      <alignment horizontal="center" vertical="top" wrapText="1"/>
    </xf>
    <xf numFmtId="59" fontId="13" fillId="0" borderId="1" xfId="0" applyNumberFormat="1" applyFont="1" applyFill="1" applyBorder="1" applyAlignment="1">
      <alignment horizontal="center" vertical="top" wrapText="1"/>
    </xf>
    <xf numFmtId="59" fontId="13" fillId="0" borderId="1" xfId="0" applyNumberFormat="1" applyFont="1" applyFill="1" applyBorder="1" applyAlignment="1">
      <alignment horizontal="center" vertical="center" wrapText="1"/>
    </xf>
    <xf numFmtId="0" fontId="4" fillId="0" borderId="5" xfId="0" quotePrefix="1" applyFont="1" applyBorder="1" applyAlignment="1">
      <alignment vertical="top" wrapText="1"/>
    </xf>
    <xf numFmtId="0" fontId="18" fillId="0" borderId="1" xfId="0" quotePrefix="1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26" fillId="0" borderId="1" xfId="0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justify" vertical="top"/>
    </xf>
    <xf numFmtId="60" fontId="4" fillId="0" borderId="1" xfId="0" applyNumberFormat="1" applyFont="1" applyBorder="1" applyAlignment="1">
      <alignment vertical="center" wrapText="1"/>
    </xf>
    <xf numFmtId="61" fontId="1" fillId="4" borderId="1" xfId="0" applyNumberFormat="1" applyFont="1" applyFill="1" applyBorder="1" applyAlignment="1">
      <alignment horizontal="center" vertical="center" wrapText="1"/>
    </xf>
    <xf numFmtId="60" fontId="4" fillId="0" borderId="2" xfId="0" applyNumberFormat="1" applyFont="1" applyBorder="1" applyAlignment="1">
      <alignment vertical="center" wrapText="1"/>
    </xf>
    <xf numFmtId="61" fontId="1" fillId="4" borderId="2" xfId="0" applyNumberFormat="1" applyFont="1" applyFill="1" applyBorder="1" applyAlignment="1">
      <alignment horizontal="center" vertical="center" wrapText="1"/>
    </xf>
    <xf numFmtId="0" fontId="16" fillId="0" borderId="9" xfId="0" applyFont="1" applyBorder="1"/>
    <xf numFmtId="0" fontId="16" fillId="0" borderId="9" xfId="0" applyFont="1" applyBorder="1" applyAlignment="1">
      <alignment vertical="top"/>
    </xf>
    <xf numFmtId="0" fontId="4" fillId="0" borderId="32" xfId="0" applyFont="1" applyBorder="1" applyAlignment="1">
      <alignment vertical="top" wrapText="1"/>
    </xf>
    <xf numFmtId="0" fontId="4" fillId="0" borderId="32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59" fontId="1" fillId="0" borderId="2" xfId="0" applyNumberFormat="1" applyFont="1" applyFill="1" applyBorder="1" applyAlignment="1">
      <alignment horizontal="center" vertical="top" wrapText="1"/>
    </xf>
    <xf numFmtId="59" fontId="1" fillId="0" borderId="4" xfId="0" applyNumberFormat="1" applyFont="1" applyFill="1" applyBorder="1" applyAlignment="1">
      <alignment horizontal="center" vertical="top" wrapText="1"/>
    </xf>
    <xf numFmtId="0" fontId="15" fillId="0" borderId="21" xfId="0" applyFont="1" applyFill="1" applyBorder="1" applyAlignment="1">
      <alignment vertical="top" wrapText="1"/>
    </xf>
    <xf numFmtId="0" fontId="15" fillId="0" borderId="11" xfId="0" applyFont="1" applyFill="1" applyBorder="1" applyAlignment="1">
      <alignment horizontal="center" vertical="top" wrapText="1"/>
    </xf>
    <xf numFmtId="3" fontId="15" fillId="0" borderId="11" xfId="0" applyNumberFormat="1" applyFont="1" applyFill="1" applyBorder="1" applyAlignment="1">
      <alignment horizontal="center" vertical="top" wrapText="1"/>
    </xf>
    <xf numFmtId="0" fontId="15" fillId="0" borderId="11" xfId="0" applyFont="1" applyFill="1" applyBorder="1" applyAlignment="1">
      <alignment vertical="top" wrapText="1"/>
    </xf>
    <xf numFmtId="0" fontId="15" fillId="0" borderId="26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left" vertical="top" wrapText="1"/>
    </xf>
    <xf numFmtId="0" fontId="24" fillId="0" borderId="2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justify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61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59" fontId="14" fillId="3" borderId="1" xfId="0" applyNumberFormat="1" applyFont="1" applyFill="1" applyBorder="1" applyAlignment="1">
      <alignment horizontal="center" vertical="center" wrapText="1"/>
    </xf>
    <xf numFmtId="3" fontId="14" fillId="5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59" fontId="3" fillId="0" borderId="2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justify" vertical="top" wrapText="1"/>
    </xf>
    <xf numFmtId="59" fontId="3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justify" vertical="center" wrapText="1"/>
    </xf>
    <xf numFmtId="3" fontId="14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8" fillId="0" borderId="27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top" wrapText="1"/>
    </xf>
    <xf numFmtId="0" fontId="24" fillId="0" borderId="15" xfId="0" applyFont="1" applyBorder="1" applyAlignment="1">
      <alignment horizontal="left" vertical="top" wrapText="1"/>
    </xf>
    <xf numFmtId="0" fontId="24" fillId="0" borderId="8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17" xfId="0" applyFont="1" applyBorder="1" applyAlignment="1">
      <alignment horizontal="left" vertical="top" wrapText="1"/>
    </xf>
    <xf numFmtId="0" fontId="18" fillId="0" borderId="18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23" fillId="0" borderId="7" xfId="0" applyFont="1" applyBorder="1" applyAlignment="1">
      <alignment horizontal="left" vertical="top" wrapText="1"/>
    </xf>
    <xf numFmtId="0" fontId="23" fillId="0" borderId="15" xfId="0" applyFont="1" applyBorder="1" applyAlignment="1">
      <alignment horizontal="left" vertical="top" wrapText="1"/>
    </xf>
    <xf numFmtId="0" fontId="23" fillId="0" borderId="8" xfId="0" applyFont="1" applyBorder="1" applyAlignment="1">
      <alignment horizontal="left" vertical="top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9" fillId="0" borderId="1" xfId="0" applyFont="1" applyBorder="1" applyAlignment="1">
      <alignment horizontal="justify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18" fillId="0" borderId="5" xfId="0" applyFont="1" applyFill="1" applyBorder="1" applyAlignment="1">
      <alignment horizontal="left" vertical="top"/>
    </xf>
    <xf numFmtId="0" fontId="15" fillId="0" borderId="2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left" vertical="top" wrapText="1"/>
    </xf>
    <xf numFmtId="0" fontId="18" fillId="0" borderId="15" xfId="0" applyFont="1" applyFill="1" applyBorder="1" applyAlignment="1">
      <alignment horizontal="left" vertical="top" wrapText="1"/>
    </xf>
    <xf numFmtId="0" fontId="18" fillId="0" borderId="8" xfId="0" applyFont="1" applyFill="1" applyBorder="1" applyAlignment="1">
      <alignment horizontal="left" vertical="top" wrapText="1"/>
    </xf>
    <xf numFmtId="0" fontId="1" fillId="0" borderId="16" xfId="0" applyFont="1" applyBorder="1" applyAlignment="1">
      <alignment horizontal="left" vertical="center"/>
    </xf>
    <xf numFmtId="0" fontId="4" fillId="0" borderId="22" xfId="0" applyFont="1" applyBorder="1" applyAlignment="1">
      <alignment horizontal="justify" vertical="center" wrapText="1"/>
    </xf>
    <xf numFmtId="0" fontId="4" fillId="0" borderId="2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/>
    </xf>
    <xf numFmtId="0" fontId="4" fillId="0" borderId="1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top" wrapText="1"/>
    </xf>
    <xf numFmtId="0" fontId="1" fillId="0" borderId="0" xfId="0" applyFont="1" applyAlignment="1">
      <alignment horizontal="justify" vertical="center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228600</xdr:colOff>
      <xdr:row>0</xdr:row>
      <xdr:rowOff>15588</xdr:rowOff>
    </xdr:from>
    <xdr:ext cx="647699" cy="295209"/>
    <xdr:sp macro="" textlink="">
      <xdr:nvSpPr>
        <xdr:cNvPr id="2" name="TextBox 1"/>
        <xdr:cNvSpPr txBox="1"/>
      </xdr:nvSpPr>
      <xdr:spPr>
        <a:xfrm>
          <a:off x="10744200" y="272763"/>
          <a:ext cx="647699" cy="295209"/>
        </a:xfrm>
        <a:prstGeom prst="rect">
          <a:avLst/>
        </a:prstGeom>
        <a:noFill/>
        <a:ln w="3175">
          <a:solidFill>
            <a:schemeClr val="tx1">
              <a:alpha val="97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ผ </a:t>
          </a:r>
          <a:r>
            <a:rPr lang="en-US" sz="1400">
              <a:latin typeface="TH SarabunIT๙" pitchFamily="34" charset="-34"/>
              <a:cs typeface="TH SarabunIT๙" pitchFamily="34" charset="-34"/>
            </a:rPr>
            <a:t>01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oneCellAnchor>
  <xdr:oneCellAnchor>
    <xdr:from>
      <xdr:col>12</xdr:col>
      <xdr:colOff>228600</xdr:colOff>
      <xdr:row>0</xdr:row>
      <xdr:rowOff>15588</xdr:rowOff>
    </xdr:from>
    <xdr:ext cx="647699" cy="295209"/>
    <xdr:sp macro="" textlink="">
      <xdr:nvSpPr>
        <xdr:cNvPr id="3" name="TextBox 2"/>
        <xdr:cNvSpPr txBox="1"/>
      </xdr:nvSpPr>
      <xdr:spPr>
        <a:xfrm>
          <a:off x="10906125" y="15588"/>
          <a:ext cx="647699" cy="295209"/>
        </a:xfrm>
        <a:prstGeom prst="rect">
          <a:avLst/>
        </a:prstGeom>
        <a:noFill/>
        <a:ln w="3175">
          <a:solidFill>
            <a:schemeClr val="tx1">
              <a:alpha val="97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ผ </a:t>
          </a:r>
          <a:r>
            <a:rPr lang="en-US" sz="1400">
              <a:latin typeface="TH SarabunIT๙" pitchFamily="34" charset="-34"/>
              <a:cs typeface="TH SarabunIT๙" pitchFamily="34" charset="-34"/>
            </a:rPr>
            <a:t>01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oneCellAnchor>
  <xdr:oneCellAnchor>
    <xdr:from>
      <xdr:col>12</xdr:col>
      <xdr:colOff>228600</xdr:colOff>
      <xdr:row>0</xdr:row>
      <xdr:rowOff>15588</xdr:rowOff>
    </xdr:from>
    <xdr:ext cx="647699" cy="295209"/>
    <xdr:sp macro="" textlink="">
      <xdr:nvSpPr>
        <xdr:cNvPr id="4" name="TextBox 3"/>
        <xdr:cNvSpPr txBox="1"/>
      </xdr:nvSpPr>
      <xdr:spPr>
        <a:xfrm>
          <a:off x="10906125" y="15588"/>
          <a:ext cx="647699" cy="295209"/>
        </a:xfrm>
        <a:prstGeom prst="rect">
          <a:avLst/>
        </a:prstGeom>
        <a:noFill/>
        <a:ln w="3175">
          <a:solidFill>
            <a:schemeClr val="tx1">
              <a:alpha val="97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ผ </a:t>
          </a:r>
          <a:r>
            <a:rPr lang="en-US" sz="1400">
              <a:latin typeface="TH SarabunIT๙" pitchFamily="34" charset="-34"/>
              <a:cs typeface="TH SarabunIT๙" pitchFamily="34" charset="-34"/>
            </a:rPr>
            <a:t>01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oneCellAnchor>
  <xdr:oneCellAnchor>
    <xdr:from>
      <xdr:col>12</xdr:col>
      <xdr:colOff>228600</xdr:colOff>
      <xdr:row>0</xdr:row>
      <xdr:rowOff>15588</xdr:rowOff>
    </xdr:from>
    <xdr:ext cx="647699" cy="295209"/>
    <xdr:sp macro="" textlink="">
      <xdr:nvSpPr>
        <xdr:cNvPr id="5" name="TextBox 4"/>
        <xdr:cNvSpPr txBox="1"/>
      </xdr:nvSpPr>
      <xdr:spPr>
        <a:xfrm>
          <a:off x="10906125" y="15588"/>
          <a:ext cx="647699" cy="295209"/>
        </a:xfrm>
        <a:prstGeom prst="rect">
          <a:avLst/>
        </a:prstGeom>
        <a:noFill/>
        <a:ln w="3175">
          <a:solidFill>
            <a:schemeClr val="tx1">
              <a:alpha val="97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ผ </a:t>
          </a:r>
          <a:r>
            <a:rPr lang="en-US" sz="1400">
              <a:latin typeface="TH SarabunIT๙" pitchFamily="34" charset="-34"/>
              <a:cs typeface="TH SarabunIT๙" pitchFamily="34" charset="-34"/>
            </a:rPr>
            <a:t>01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19050</xdr:colOff>
      <xdr:row>2</xdr:row>
      <xdr:rowOff>0</xdr:rowOff>
    </xdr:from>
    <xdr:ext cx="600942" cy="295209"/>
    <xdr:sp macro="" textlink="">
      <xdr:nvSpPr>
        <xdr:cNvPr id="4" name="TextBox 3"/>
        <xdr:cNvSpPr txBox="1"/>
      </xdr:nvSpPr>
      <xdr:spPr>
        <a:xfrm>
          <a:off x="11106150" y="514350"/>
          <a:ext cx="600942" cy="295209"/>
        </a:xfrm>
        <a:prstGeom prst="rect">
          <a:avLst/>
        </a:prstGeom>
        <a:noFill/>
        <a:ln w="3175">
          <a:solidFill>
            <a:sysClr val="windowText" lastClr="000000">
              <a:alpha val="97000"/>
            </a:sysClr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4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itchFamily="34" charset="-34"/>
              <a:ea typeface="+mn-ea"/>
              <a:cs typeface="TH SarabunIT๙" pitchFamily="34" charset="-34"/>
            </a:rPr>
            <a:t>ผ </a:t>
          </a:r>
          <a:r>
            <a:rPr kumimoji="0" lang="en-US" sz="14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itchFamily="34" charset="-34"/>
              <a:ea typeface="+mn-ea"/>
              <a:cs typeface="TH SarabunIT๙" pitchFamily="34" charset="-34"/>
            </a:rPr>
            <a:t>02</a:t>
          </a:r>
        </a:p>
      </xdr:txBody>
    </xdr:sp>
    <xdr:clientData/>
  </xdr:oneCellAnchor>
  <xdr:oneCellAnchor>
    <xdr:from>
      <xdr:col>11</xdr:col>
      <xdr:colOff>19050</xdr:colOff>
      <xdr:row>2</xdr:row>
      <xdr:rowOff>0</xdr:rowOff>
    </xdr:from>
    <xdr:ext cx="600942" cy="295209"/>
    <xdr:sp macro="" textlink="">
      <xdr:nvSpPr>
        <xdr:cNvPr id="3" name="TextBox 2"/>
        <xdr:cNvSpPr txBox="1"/>
      </xdr:nvSpPr>
      <xdr:spPr>
        <a:xfrm>
          <a:off x="11491383" y="508000"/>
          <a:ext cx="600942" cy="295209"/>
        </a:xfrm>
        <a:prstGeom prst="rect">
          <a:avLst/>
        </a:prstGeom>
        <a:noFill/>
        <a:ln w="3175">
          <a:solidFill>
            <a:sysClr val="windowText" lastClr="000000">
              <a:alpha val="97000"/>
            </a:sysClr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4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itchFamily="34" charset="-34"/>
              <a:ea typeface="+mn-ea"/>
              <a:cs typeface="TH SarabunIT๙" pitchFamily="34" charset="-34"/>
            </a:rPr>
            <a:t>ผ </a:t>
          </a:r>
          <a:r>
            <a:rPr kumimoji="0" lang="en-US" sz="14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itchFamily="34" charset="-34"/>
              <a:ea typeface="+mn-ea"/>
              <a:cs typeface="TH SarabunIT๙" pitchFamily="34" charset="-34"/>
            </a:rPr>
            <a:t>02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1066800</xdr:colOff>
      <xdr:row>0</xdr:row>
      <xdr:rowOff>152400</xdr:rowOff>
    </xdr:from>
    <xdr:ext cx="591417" cy="295209"/>
    <xdr:sp macro="" textlink="">
      <xdr:nvSpPr>
        <xdr:cNvPr id="3" name="TextBox 2"/>
        <xdr:cNvSpPr txBox="1"/>
      </xdr:nvSpPr>
      <xdr:spPr>
        <a:xfrm>
          <a:off x="11363325" y="152400"/>
          <a:ext cx="591417" cy="295209"/>
        </a:xfrm>
        <a:prstGeom prst="rect">
          <a:avLst/>
        </a:prstGeom>
        <a:noFill/>
        <a:ln w="3175">
          <a:solidFill>
            <a:schemeClr val="tx1">
              <a:alpha val="97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ผ </a:t>
          </a:r>
          <a:r>
            <a:rPr lang="en-US" sz="1400">
              <a:latin typeface="TH SarabunIT๙" pitchFamily="34" charset="-34"/>
              <a:cs typeface="TH SarabunIT๙" pitchFamily="34" charset="-34"/>
            </a:rPr>
            <a:t>02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161925</xdr:colOff>
      <xdr:row>0</xdr:row>
      <xdr:rowOff>47625</xdr:rowOff>
    </xdr:from>
    <xdr:ext cx="467592" cy="295209"/>
    <xdr:sp macro="" textlink="">
      <xdr:nvSpPr>
        <xdr:cNvPr id="2" name="TextBox 1"/>
        <xdr:cNvSpPr txBox="1"/>
      </xdr:nvSpPr>
      <xdr:spPr>
        <a:xfrm>
          <a:off x="11334750" y="47625"/>
          <a:ext cx="467592" cy="295209"/>
        </a:xfrm>
        <a:prstGeom prst="rect">
          <a:avLst/>
        </a:prstGeom>
        <a:noFill/>
        <a:ln w="3175">
          <a:solidFill>
            <a:schemeClr val="tx1">
              <a:alpha val="97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ผ </a:t>
          </a:r>
          <a:r>
            <a:rPr lang="en-US" sz="1400">
              <a:latin typeface="TH SarabunIT๙" pitchFamily="34" charset="-34"/>
              <a:cs typeface="TH SarabunIT๙" pitchFamily="34" charset="-34"/>
            </a:rPr>
            <a:t>02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885825</xdr:colOff>
      <xdr:row>0</xdr:row>
      <xdr:rowOff>47625</xdr:rowOff>
    </xdr:from>
    <xdr:ext cx="467592" cy="295209"/>
    <xdr:sp macro="" textlink="">
      <xdr:nvSpPr>
        <xdr:cNvPr id="2" name="TextBox 1"/>
        <xdr:cNvSpPr txBox="1"/>
      </xdr:nvSpPr>
      <xdr:spPr>
        <a:xfrm>
          <a:off x="11144250" y="47625"/>
          <a:ext cx="467592" cy="295209"/>
        </a:xfrm>
        <a:prstGeom prst="rect">
          <a:avLst/>
        </a:prstGeom>
        <a:noFill/>
        <a:ln w="3175">
          <a:solidFill>
            <a:schemeClr val="tx1">
              <a:alpha val="97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ผ </a:t>
          </a:r>
          <a:r>
            <a:rPr lang="en-US" sz="1400">
              <a:latin typeface="TH SarabunIT๙" pitchFamily="34" charset="-34"/>
              <a:cs typeface="TH SarabunIT๙" pitchFamily="34" charset="-34"/>
            </a:rPr>
            <a:t>02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123825</xdr:colOff>
      <xdr:row>0</xdr:row>
      <xdr:rowOff>28575</xdr:rowOff>
    </xdr:from>
    <xdr:ext cx="467592" cy="295209"/>
    <xdr:sp macro="" textlink="">
      <xdr:nvSpPr>
        <xdr:cNvPr id="2" name="TextBox 1"/>
        <xdr:cNvSpPr txBox="1"/>
      </xdr:nvSpPr>
      <xdr:spPr>
        <a:xfrm>
          <a:off x="11001375" y="28575"/>
          <a:ext cx="467592" cy="295209"/>
        </a:xfrm>
        <a:prstGeom prst="rect">
          <a:avLst/>
        </a:prstGeom>
        <a:noFill/>
        <a:ln w="3175">
          <a:solidFill>
            <a:schemeClr val="tx1">
              <a:alpha val="97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ผ </a:t>
          </a:r>
          <a:r>
            <a:rPr lang="en-US" sz="1400">
              <a:latin typeface="TH SarabunIT๙" pitchFamily="34" charset="-34"/>
              <a:cs typeface="TH SarabunIT๙" pitchFamily="34" charset="-34"/>
            </a:rPr>
            <a:t>02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47625</xdr:colOff>
      <xdr:row>0</xdr:row>
      <xdr:rowOff>47625</xdr:rowOff>
    </xdr:from>
    <xdr:ext cx="572367" cy="295209"/>
    <xdr:sp macro="" textlink="">
      <xdr:nvSpPr>
        <xdr:cNvPr id="2" name="TextBox 1"/>
        <xdr:cNvSpPr txBox="1"/>
      </xdr:nvSpPr>
      <xdr:spPr>
        <a:xfrm>
          <a:off x="10820400" y="47625"/>
          <a:ext cx="572367" cy="295209"/>
        </a:xfrm>
        <a:prstGeom prst="rect">
          <a:avLst/>
        </a:prstGeom>
        <a:noFill/>
        <a:ln w="3175">
          <a:solidFill>
            <a:schemeClr val="tx1">
              <a:alpha val="97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ผ </a:t>
          </a:r>
          <a:r>
            <a:rPr lang="en-US" sz="1400">
              <a:latin typeface="TH SarabunIT๙" pitchFamily="34" charset="-34"/>
              <a:cs typeface="TH SarabunIT๙" pitchFamily="34" charset="-34"/>
            </a:rPr>
            <a:t>02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47625</xdr:colOff>
      <xdr:row>0</xdr:row>
      <xdr:rowOff>47625</xdr:rowOff>
    </xdr:from>
    <xdr:ext cx="572367" cy="295209"/>
    <xdr:sp macro="" textlink="">
      <xdr:nvSpPr>
        <xdr:cNvPr id="2" name="TextBox 1"/>
        <xdr:cNvSpPr txBox="1"/>
      </xdr:nvSpPr>
      <xdr:spPr>
        <a:xfrm>
          <a:off x="11572875" y="47625"/>
          <a:ext cx="572367" cy="295209"/>
        </a:xfrm>
        <a:prstGeom prst="rect">
          <a:avLst/>
        </a:prstGeom>
        <a:noFill/>
        <a:ln w="3175">
          <a:solidFill>
            <a:schemeClr val="tx1">
              <a:alpha val="97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th-TH" sz="1400">
              <a:latin typeface="TH SarabunIT๙" pitchFamily="34" charset="-34"/>
              <a:cs typeface="TH SarabunIT๙" pitchFamily="34" charset="-34"/>
            </a:rPr>
            <a:t>ผ </a:t>
          </a:r>
          <a:r>
            <a:rPr lang="en-US" sz="1400">
              <a:latin typeface="TH SarabunIT๙" pitchFamily="34" charset="-34"/>
              <a:cs typeface="TH SarabunIT๙" pitchFamily="34" charset="-34"/>
            </a:rPr>
            <a:t>02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923925</xdr:colOff>
      <xdr:row>0</xdr:row>
      <xdr:rowOff>57150</xdr:rowOff>
    </xdr:from>
    <xdr:ext cx="848592" cy="295209"/>
    <xdr:sp macro="" textlink="">
      <xdr:nvSpPr>
        <xdr:cNvPr id="2" name="TextBox 1"/>
        <xdr:cNvSpPr txBox="1"/>
      </xdr:nvSpPr>
      <xdr:spPr>
        <a:xfrm>
          <a:off x="11391900" y="57150"/>
          <a:ext cx="848592" cy="295209"/>
        </a:xfrm>
        <a:prstGeom prst="rect">
          <a:avLst/>
        </a:prstGeom>
        <a:noFill/>
        <a:ln w="3175">
          <a:solidFill>
            <a:sysClr val="windowText" lastClr="000000">
              <a:alpha val="97000"/>
            </a:sysClr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4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itchFamily="34" charset="-34"/>
              <a:ea typeface="+mn-ea"/>
              <a:cs typeface="TH SarabunIT๙" pitchFamily="34" charset="-34"/>
            </a:rPr>
            <a:t>ผ </a:t>
          </a:r>
          <a:r>
            <a:rPr kumimoji="0" lang="en-US" sz="14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itchFamily="34" charset="-34"/>
              <a:ea typeface="+mn-ea"/>
              <a:cs typeface="TH SarabunIT๙" pitchFamily="34" charset="-34"/>
            </a:rPr>
            <a:t>02</a:t>
          </a:r>
          <a:r>
            <a:rPr kumimoji="0" lang="th-TH" sz="14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itchFamily="34" charset="-34"/>
              <a:ea typeface="+mn-ea"/>
              <a:cs typeface="TH SarabunIT๙" pitchFamily="34" charset="-34"/>
            </a:rPr>
            <a:t>/1</a:t>
          </a:r>
          <a:endParaRPr kumimoji="0" lang="en-US" sz="14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IT๙" pitchFamily="34" charset="-34"/>
            <a:ea typeface="+mn-ea"/>
            <a:cs typeface="TH SarabunIT๙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6"/>
  <sheetViews>
    <sheetView zoomScaleNormal="100" workbookViewId="0">
      <selection activeCell="A2" sqref="A2:M2"/>
    </sheetView>
  </sheetViews>
  <sheetFormatPr defaultColWidth="2" defaultRowHeight="14.25" x14ac:dyDescent="0.2"/>
  <cols>
    <col min="1" max="1" width="23.5" customWidth="1"/>
    <col min="2" max="2" width="7.625" customWidth="1"/>
    <col min="3" max="3" width="14.375" customWidth="1"/>
    <col min="4" max="4" width="7.625" customWidth="1"/>
    <col min="5" max="5" width="14.125" customWidth="1"/>
    <col min="6" max="6" width="7.625" customWidth="1"/>
    <col min="7" max="7" width="14.125" customWidth="1"/>
    <col min="8" max="8" width="7.625" customWidth="1"/>
    <col min="9" max="9" width="14.125" customWidth="1"/>
    <col min="10" max="10" width="7.625" customWidth="1"/>
    <col min="11" max="11" width="14.125" customWidth="1"/>
    <col min="12" max="12" width="7.625" customWidth="1"/>
    <col min="13" max="13" width="14.125" customWidth="1"/>
  </cols>
  <sheetData>
    <row r="1" spans="1:13" ht="20.25" x14ac:dyDescent="0.2">
      <c r="A1" s="595" t="s">
        <v>0</v>
      </c>
      <c r="B1" s="595"/>
      <c r="C1" s="595"/>
      <c r="D1" s="595"/>
      <c r="E1" s="595"/>
      <c r="F1" s="595"/>
      <c r="G1" s="595"/>
      <c r="H1" s="595"/>
      <c r="I1" s="595"/>
      <c r="J1" s="595"/>
      <c r="K1" s="595"/>
      <c r="L1" s="595"/>
      <c r="M1" s="595"/>
    </row>
    <row r="2" spans="1:13" ht="20.25" x14ac:dyDescent="0.2">
      <c r="A2" s="595" t="s">
        <v>335</v>
      </c>
      <c r="B2" s="595"/>
      <c r="C2" s="595"/>
      <c r="D2" s="595"/>
      <c r="E2" s="595"/>
      <c r="F2" s="595"/>
      <c r="G2" s="595"/>
      <c r="H2" s="595"/>
      <c r="I2" s="595"/>
      <c r="J2" s="595"/>
      <c r="K2" s="595"/>
      <c r="L2" s="595"/>
      <c r="M2" s="595"/>
    </row>
    <row r="3" spans="1:13" ht="20.25" x14ac:dyDescent="0.2">
      <c r="A3" s="595" t="s">
        <v>58</v>
      </c>
      <c r="B3" s="595"/>
      <c r="C3" s="595"/>
      <c r="D3" s="595"/>
      <c r="E3" s="595"/>
      <c r="F3" s="595"/>
      <c r="G3" s="595"/>
      <c r="H3" s="595"/>
      <c r="I3" s="595"/>
      <c r="J3" s="595"/>
      <c r="K3" s="595"/>
      <c r="L3" s="595"/>
      <c r="M3" s="595"/>
    </row>
    <row r="5" spans="1:13" ht="20.25" customHeight="1" x14ac:dyDescent="0.2">
      <c r="A5" s="518" t="s">
        <v>1</v>
      </c>
      <c r="B5" s="521" t="s">
        <v>137</v>
      </c>
      <c r="C5" s="522"/>
      <c r="D5" s="521" t="s">
        <v>139</v>
      </c>
      <c r="E5" s="522"/>
      <c r="F5" s="521" t="s">
        <v>140</v>
      </c>
      <c r="G5" s="522"/>
      <c r="H5" s="521" t="s">
        <v>141</v>
      </c>
      <c r="I5" s="522"/>
      <c r="J5" s="521" t="s">
        <v>142</v>
      </c>
      <c r="K5" s="522"/>
      <c r="L5" s="521" t="s">
        <v>138</v>
      </c>
      <c r="M5" s="522"/>
    </row>
    <row r="6" spans="1:13" ht="18.75" customHeight="1" x14ac:dyDescent="0.2">
      <c r="A6" s="519"/>
      <c r="B6" s="526" t="s">
        <v>2</v>
      </c>
      <c r="C6" s="97" t="s">
        <v>3</v>
      </c>
      <c r="D6" s="526" t="s">
        <v>2</v>
      </c>
      <c r="E6" s="97" t="s">
        <v>3</v>
      </c>
      <c r="F6" s="526" t="s">
        <v>2</v>
      </c>
      <c r="G6" s="97" t="s">
        <v>3</v>
      </c>
      <c r="H6" s="526" t="s">
        <v>2</v>
      </c>
      <c r="I6" s="97" t="s">
        <v>3</v>
      </c>
      <c r="J6" s="526" t="s">
        <v>2</v>
      </c>
      <c r="K6" s="97" t="s">
        <v>3</v>
      </c>
      <c r="L6" s="526" t="s">
        <v>2</v>
      </c>
      <c r="M6" s="97" t="s">
        <v>3</v>
      </c>
    </row>
    <row r="7" spans="1:13" ht="20.25" x14ac:dyDescent="0.2">
      <c r="A7" s="520"/>
      <c r="B7" s="526"/>
      <c r="C7" s="97" t="s">
        <v>4</v>
      </c>
      <c r="D7" s="526"/>
      <c r="E7" s="97" t="s">
        <v>4</v>
      </c>
      <c r="F7" s="526"/>
      <c r="G7" s="97" t="s">
        <v>4</v>
      </c>
      <c r="H7" s="526"/>
      <c r="I7" s="97" t="s">
        <v>4</v>
      </c>
      <c r="J7" s="526"/>
      <c r="K7" s="97" t="s">
        <v>4</v>
      </c>
      <c r="L7" s="526"/>
      <c r="M7" s="97" t="s">
        <v>4</v>
      </c>
    </row>
    <row r="8" spans="1:13" ht="46.5" customHeight="1" x14ac:dyDescent="0.2">
      <c r="A8" s="64" t="s">
        <v>143</v>
      </c>
      <c r="B8" s="65"/>
      <c r="C8" s="66"/>
      <c r="D8" s="65"/>
      <c r="E8" s="67"/>
      <c r="F8" s="65"/>
      <c r="G8" s="67"/>
      <c r="H8" s="65"/>
      <c r="I8" s="67"/>
      <c r="J8" s="65"/>
      <c r="K8" s="66"/>
      <c r="L8" s="65"/>
      <c r="M8" s="66"/>
    </row>
    <row r="9" spans="1:13" ht="31.5" customHeight="1" x14ac:dyDescent="0.2">
      <c r="A9" s="68" t="s">
        <v>136</v>
      </c>
      <c r="B9" s="69">
        <v>32</v>
      </c>
      <c r="C9" s="70">
        <f>+'เคหะ40-63'!E207</f>
        <v>36587000</v>
      </c>
      <c r="D9" s="69">
        <v>39</v>
      </c>
      <c r="E9" s="70">
        <f>+'เคหะ40-63'!F207</f>
        <v>42566000</v>
      </c>
      <c r="F9" s="71">
        <v>29</v>
      </c>
      <c r="G9" s="70">
        <f>+'เคหะ40-63'!G207</f>
        <v>23563000</v>
      </c>
      <c r="H9" s="71">
        <v>49</v>
      </c>
      <c r="I9" s="70">
        <f>+'เคหะ40-63'!H207</f>
        <v>48380000</v>
      </c>
      <c r="J9" s="71">
        <v>51</v>
      </c>
      <c r="K9" s="70">
        <f>+'เคหะ40-63'!I207</f>
        <v>47010000</v>
      </c>
      <c r="L9" s="473">
        <f t="shared" ref="L9:M9" si="0">+B9+D9+F9+H9+J9</f>
        <v>200</v>
      </c>
      <c r="M9" s="76">
        <f t="shared" si="0"/>
        <v>198106000</v>
      </c>
    </row>
    <row r="10" spans="1:13" ht="39.950000000000003" customHeight="1" x14ac:dyDescent="0.2">
      <c r="A10" s="509" t="s">
        <v>5</v>
      </c>
      <c r="B10" s="510">
        <f>SUM(B9:B9)</f>
        <v>32</v>
      </c>
      <c r="C10" s="511">
        <f>SUM(C9:C9)</f>
        <v>36587000</v>
      </c>
      <c r="D10" s="510">
        <f>SUM(D9:D9)</f>
        <v>39</v>
      </c>
      <c r="E10" s="511">
        <f>SUM(E9:E9)</f>
        <v>42566000</v>
      </c>
      <c r="F10" s="510">
        <f>SUM(F9:F9)</f>
        <v>29</v>
      </c>
      <c r="G10" s="511">
        <f>+'เคหะ40-63'!G207</f>
        <v>23563000</v>
      </c>
      <c r="H10" s="510">
        <f>SUM(H9:H9)</f>
        <v>49</v>
      </c>
      <c r="I10" s="511">
        <f>+'เคหะ40-63'!H207</f>
        <v>48380000</v>
      </c>
      <c r="J10" s="510">
        <f>SUM(J9:J9)</f>
        <v>51</v>
      </c>
      <c r="K10" s="511">
        <f>+'เคหะ40-63'!I207</f>
        <v>47010000</v>
      </c>
      <c r="L10" s="510">
        <f>SUM(L9:L9)</f>
        <v>200</v>
      </c>
      <c r="M10" s="511">
        <f>SUM(M9:M9)</f>
        <v>198106000</v>
      </c>
    </row>
    <row r="11" spans="1:13" ht="47.25" customHeight="1" x14ac:dyDescent="0.2">
      <c r="A11" s="77" t="s">
        <v>144</v>
      </c>
      <c r="B11" s="78"/>
      <c r="C11" s="79"/>
      <c r="D11" s="78"/>
      <c r="E11" s="80"/>
      <c r="F11" s="78"/>
      <c r="G11" s="79"/>
      <c r="H11" s="78"/>
      <c r="I11" s="79"/>
      <c r="J11" s="81"/>
      <c r="K11" s="82"/>
      <c r="L11" s="83"/>
      <c r="M11" s="76"/>
    </row>
    <row r="12" spans="1:13" ht="49.5" customHeight="1" x14ac:dyDescent="0.2">
      <c r="A12" s="84" t="s">
        <v>145</v>
      </c>
      <c r="B12" s="71">
        <v>8</v>
      </c>
      <c r="C12" s="85">
        <f>+'คุณภาพชีวิต64-71'!E30</f>
        <v>1180000</v>
      </c>
      <c r="D12" s="71">
        <v>8</v>
      </c>
      <c r="E12" s="70">
        <f>+'คุณภาพชีวิต64-71'!F30</f>
        <v>1180000</v>
      </c>
      <c r="F12" s="71">
        <v>16</v>
      </c>
      <c r="G12" s="70">
        <f>+'คุณภาพชีวิต64-71'!G30</f>
        <v>2428000</v>
      </c>
      <c r="H12" s="71">
        <v>13</v>
      </c>
      <c r="I12" s="70">
        <f>+'คุณภาพชีวิต64-71'!H30</f>
        <v>1240000</v>
      </c>
      <c r="J12" s="41">
        <v>13</v>
      </c>
      <c r="K12" s="86">
        <f>+'คุณภาพชีวิต64-71'!I30</f>
        <v>1240000</v>
      </c>
      <c r="L12" s="474">
        <f t="shared" ref="L12:M16" si="1">+B12+D12+F12+H12+J12</f>
        <v>58</v>
      </c>
      <c r="M12" s="76">
        <f t="shared" si="1"/>
        <v>7268000</v>
      </c>
    </row>
    <row r="13" spans="1:13" ht="32.25" customHeight="1" x14ac:dyDescent="0.2">
      <c r="A13" s="84" t="s">
        <v>146</v>
      </c>
      <c r="B13" s="69">
        <v>4</v>
      </c>
      <c r="C13" s="70">
        <f>+'คุณภาพชีวิต64-71'!E42</f>
        <v>388800</v>
      </c>
      <c r="D13" s="71">
        <v>9</v>
      </c>
      <c r="E13" s="70">
        <f>+'คุณภาพชีวิต64-71'!F42</f>
        <v>598800</v>
      </c>
      <c r="F13" s="71">
        <v>13</v>
      </c>
      <c r="G13" s="70">
        <f>+'คุณภาพชีวิต64-71'!G42</f>
        <v>663800</v>
      </c>
      <c r="H13" s="71">
        <v>13</v>
      </c>
      <c r="I13" s="70">
        <f>+'คุณภาพชีวิต64-71'!H42</f>
        <v>668800</v>
      </c>
      <c r="J13" s="41">
        <v>11</v>
      </c>
      <c r="K13" s="86">
        <f>+'คุณภาพชีวิต64-71'!I42</f>
        <v>513800</v>
      </c>
      <c r="L13" s="474">
        <f t="shared" si="1"/>
        <v>50</v>
      </c>
      <c r="M13" s="76">
        <f t="shared" si="1"/>
        <v>2834000</v>
      </c>
    </row>
    <row r="14" spans="1:13" ht="47.25" customHeight="1" x14ac:dyDescent="0.2">
      <c r="A14" s="87" t="s">
        <v>147</v>
      </c>
      <c r="B14" s="88">
        <v>4</v>
      </c>
      <c r="C14" s="89">
        <f>+'คุณภาพชีวิต64-71'!E50</f>
        <v>750000</v>
      </c>
      <c r="D14" s="90">
        <v>6</v>
      </c>
      <c r="E14" s="89">
        <f>+'คุณภาพชีวิต64-71'!F50</f>
        <v>1100000</v>
      </c>
      <c r="F14" s="90">
        <v>8</v>
      </c>
      <c r="G14" s="89">
        <f>+'คุณภาพชีวิต64-71'!G50</f>
        <v>1150000</v>
      </c>
      <c r="H14" s="90">
        <v>8</v>
      </c>
      <c r="I14" s="89">
        <f>+'คุณภาพชีวิต64-71'!H50</f>
        <v>1150000</v>
      </c>
      <c r="J14" s="91">
        <v>6</v>
      </c>
      <c r="K14" s="92">
        <f>+'คุณภาพชีวิต64-71'!I50</f>
        <v>600000</v>
      </c>
      <c r="L14" s="474">
        <f t="shared" si="1"/>
        <v>32</v>
      </c>
      <c r="M14" s="76">
        <f t="shared" si="1"/>
        <v>4750000</v>
      </c>
    </row>
    <row r="15" spans="1:13" ht="33.75" customHeight="1" x14ac:dyDescent="0.2">
      <c r="A15" s="72" t="s">
        <v>613</v>
      </c>
      <c r="B15" s="88">
        <v>1</v>
      </c>
      <c r="C15" s="89">
        <f>+'คุณภาพชีวิต64-71'!E56</f>
        <v>7877486</v>
      </c>
      <c r="D15" s="90">
        <v>4</v>
      </c>
      <c r="E15" s="89">
        <f>+'คุณภาพชีวิต64-71'!F56</f>
        <v>7877486</v>
      </c>
      <c r="F15" s="90">
        <v>4</v>
      </c>
      <c r="G15" s="89">
        <f>+'คุณภาพชีวิต64-71'!G56</f>
        <v>9009000</v>
      </c>
      <c r="H15" s="90">
        <v>4</v>
      </c>
      <c r="I15" s="89">
        <f>+'คุณภาพชีวิต64-71'!H56</f>
        <v>9009000</v>
      </c>
      <c r="J15" s="91">
        <v>4</v>
      </c>
      <c r="K15" s="93">
        <f>+'คุณภาพชีวิต64-71'!I56</f>
        <v>9009000</v>
      </c>
      <c r="L15" s="474">
        <f t="shared" si="1"/>
        <v>17</v>
      </c>
      <c r="M15" s="76">
        <f t="shared" si="1"/>
        <v>42781972</v>
      </c>
    </row>
    <row r="16" spans="1:13" ht="39.950000000000003" customHeight="1" x14ac:dyDescent="0.2">
      <c r="A16" s="72" t="s">
        <v>1244</v>
      </c>
      <c r="B16" s="88">
        <v>2</v>
      </c>
      <c r="C16" s="89">
        <f>+'คุณภาพชีวิต64-71'!E60</f>
        <v>80000</v>
      </c>
      <c r="D16" s="90">
        <v>2</v>
      </c>
      <c r="E16" s="89">
        <f>+'คุณภาพชีวิต64-71'!F60</f>
        <v>80000</v>
      </c>
      <c r="F16" s="90">
        <v>2</v>
      </c>
      <c r="G16" s="89">
        <f>+'คุณภาพชีวิต64-71'!G60</f>
        <v>80000</v>
      </c>
      <c r="H16" s="90">
        <v>2</v>
      </c>
      <c r="I16" s="89">
        <f>+'คุณภาพชีวิต64-71'!H60</f>
        <v>80000</v>
      </c>
      <c r="J16" s="91">
        <v>2</v>
      </c>
      <c r="K16" s="93">
        <f>+'คุณภาพชีวิต64-71'!I60</f>
        <v>80000</v>
      </c>
      <c r="L16" s="474">
        <f t="shared" si="1"/>
        <v>10</v>
      </c>
      <c r="M16" s="76">
        <f t="shared" si="1"/>
        <v>400000</v>
      </c>
    </row>
    <row r="17" spans="1:13" ht="39.950000000000003" customHeight="1" x14ac:dyDescent="0.2">
      <c r="A17" s="96" t="s">
        <v>5</v>
      </c>
      <c r="B17" s="96">
        <f>SUM(B12:B16)</f>
        <v>19</v>
      </c>
      <c r="C17" s="512">
        <f t="shared" ref="C17:M17" si="2">SUM(C12:C16)</f>
        <v>10276286</v>
      </c>
      <c r="D17" s="96">
        <f t="shared" si="2"/>
        <v>29</v>
      </c>
      <c r="E17" s="512">
        <f t="shared" si="2"/>
        <v>10836286</v>
      </c>
      <c r="F17" s="96">
        <f t="shared" si="2"/>
        <v>43</v>
      </c>
      <c r="G17" s="512">
        <f t="shared" si="2"/>
        <v>13330800</v>
      </c>
      <c r="H17" s="96">
        <f t="shared" si="2"/>
        <v>40</v>
      </c>
      <c r="I17" s="512">
        <f t="shared" si="2"/>
        <v>12147800</v>
      </c>
      <c r="J17" s="96">
        <f t="shared" si="2"/>
        <v>36</v>
      </c>
      <c r="K17" s="512">
        <f t="shared" si="2"/>
        <v>11442800</v>
      </c>
      <c r="L17" s="96">
        <f t="shared" si="2"/>
        <v>167</v>
      </c>
      <c r="M17" s="512">
        <f t="shared" si="2"/>
        <v>58033972</v>
      </c>
    </row>
    <row r="18" spans="1:13" ht="40.5" x14ac:dyDescent="0.2">
      <c r="A18" s="98" t="s">
        <v>148</v>
      </c>
      <c r="B18" s="78"/>
      <c r="C18" s="79"/>
      <c r="D18" s="78"/>
      <c r="E18" s="79"/>
      <c r="F18" s="78"/>
      <c r="G18" s="79"/>
      <c r="H18" s="78"/>
      <c r="I18" s="79"/>
      <c r="J18" s="78"/>
      <c r="K18" s="79"/>
      <c r="L18" s="83"/>
      <c r="M18" s="76"/>
    </row>
    <row r="19" spans="1:13" ht="39.950000000000003" customHeight="1" x14ac:dyDescent="0.2">
      <c r="A19" s="94" t="s">
        <v>149</v>
      </c>
      <c r="B19" s="65">
        <v>12</v>
      </c>
      <c r="C19" s="95">
        <f>+'การศึกษา73-78'!E29</f>
        <v>1378900</v>
      </c>
      <c r="D19" s="65">
        <v>12</v>
      </c>
      <c r="E19" s="95">
        <f>+'การศึกษา73-78'!F29</f>
        <v>2628900</v>
      </c>
      <c r="F19" s="65">
        <v>12</v>
      </c>
      <c r="G19" s="95">
        <f>+'การศึกษา73-78'!G29</f>
        <v>2028900</v>
      </c>
      <c r="H19" s="65">
        <v>12</v>
      </c>
      <c r="I19" s="95">
        <f>+'การศึกษา73-78'!H29</f>
        <v>2128900</v>
      </c>
      <c r="J19" s="65">
        <v>14</v>
      </c>
      <c r="K19" s="95">
        <f>+'การศึกษา73-78'!I29</f>
        <v>2128900</v>
      </c>
      <c r="L19" s="475">
        <f>+B19+D19+F19+H19+J19</f>
        <v>62</v>
      </c>
      <c r="M19" s="75">
        <f>+C19+E19+G19+I19+K19</f>
        <v>10294500</v>
      </c>
    </row>
    <row r="20" spans="1:13" ht="36" customHeight="1" x14ac:dyDescent="0.2">
      <c r="A20" s="96" t="s">
        <v>5</v>
      </c>
      <c r="B20" s="96">
        <f>+B19</f>
        <v>12</v>
      </c>
      <c r="C20" s="464">
        <f t="shared" ref="C20:K20" si="3">+C19</f>
        <v>1378900</v>
      </c>
      <c r="D20" s="96">
        <f t="shared" si="3"/>
        <v>12</v>
      </c>
      <c r="E20" s="464">
        <f t="shared" si="3"/>
        <v>2628900</v>
      </c>
      <c r="F20" s="96">
        <f t="shared" si="3"/>
        <v>12</v>
      </c>
      <c r="G20" s="464">
        <f t="shared" si="3"/>
        <v>2028900</v>
      </c>
      <c r="H20" s="96">
        <f t="shared" si="3"/>
        <v>12</v>
      </c>
      <c r="I20" s="464">
        <f t="shared" si="3"/>
        <v>2128900</v>
      </c>
      <c r="J20" s="96">
        <f t="shared" si="3"/>
        <v>14</v>
      </c>
      <c r="K20" s="464">
        <f t="shared" si="3"/>
        <v>2128900</v>
      </c>
      <c r="L20" s="74">
        <f>SUM(L17:L19)</f>
        <v>229</v>
      </c>
      <c r="M20" s="75">
        <f>SUM(M17:M19)</f>
        <v>68328472</v>
      </c>
    </row>
    <row r="21" spans="1:13" ht="89.25" customHeight="1" x14ac:dyDescent="0.2">
      <c r="A21" s="98" t="s">
        <v>332</v>
      </c>
      <c r="B21" s="78"/>
      <c r="C21" s="79"/>
      <c r="D21" s="78"/>
      <c r="E21" s="79"/>
      <c r="F21" s="78"/>
      <c r="G21" s="79"/>
      <c r="H21" s="78"/>
      <c r="I21" s="79"/>
      <c r="J21" s="78"/>
      <c r="K21" s="79"/>
      <c r="L21" s="83"/>
      <c r="M21" s="76"/>
    </row>
    <row r="22" spans="1:13" ht="39.950000000000003" customHeight="1" x14ac:dyDescent="0.2">
      <c r="A22" s="94" t="s">
        <v>336</v>
      </c>
      <c r="B22" s="100">
        <v>1</v>
      </c>
      <c r="C22" s="95">
        <f>+'ระเบียบชุมชน79-84'!E15</f>
        <v>20000</v>
      </c>
      <c r="D22" s="100">
        <v>2</v>
      </c>
      <c r="E22" s="95">
        <f>+'ระเบียบชุมชน79-84'!F15</f>
        <v>180000</v>
      </c>
      <c r="F22" s="100">
        <v>2</v>
      </c>
      <c r="G22" s="95">
        <f>+'ระเบียบชุมชน79-84'!G15</f>
        <v>200000</v>
      </c>
      <c r="H22" s="100">
        <v>3</v>
      </c>
      <c r="I22" s="95">
        <f>+'ระเบียบชุมชน79-84'!H15</f>
        <v>206000</v>
      </c>
      <c r="J22" s="100">
        <v>2</v>
      </c>
      <c r="K22" s="95">
        <f>+'ระเบียบชุมชน79-84'!I15</f>
        <v>200000</v>
      </c>
      <c r="L22" s="475">
        <f t="shared" ref="L22:M25" si="4">+B22+D22+F22+H22+J22</f>
        <v>10</v>
      </c>
      <c r="M22" s="75">
        <f t="shared" si="4"/>
        <v>806000</v>
      </c>
    </row>
    <row r="23" spans="1:13" ht="37.5" customHeight="1" x14ac:dyDescent="0.2">
      <c r="A23" s="94" t="s">
        <v>606</v>
      </c>
      <c r="B23" s="100">
        <v>7</v>
      </c>
      <c r="C23" s="95">
        <f>+'ระเบียบชุมชน79-84'!E29</f>
        <v>215000</v>
      </c>
      <c r="D23" s="65">
        <v>8</v>
      </c>
      <c r="E23" s="95">
        <f>+'ระเบียบชุมชน79-84'!F29</f>
        <v>190000</v>
      </c>
      <c r="F23" s="65">
        <v>9</v>
      </c>
      <c r="G23" s="95">
        <f>+'ระเบียบชุมชน79-84'!G29</f>
        <v>290000</v>
      </c>
      <c r="H23" s="65">
        <v>9</v>
      </c>
      <c r="I23" s="95">
        <f>+'ระเบียบชุมชน79-84'!H29</f>
        <v>290000</v>
      </c>
      <c r="J23" s="65">
        <v>9</v>
      </c>
      <c r="K23" s="95">
        <f>+'ระเบียบชุมชน79-84'!I29</f>
        <v>290000</v>
      </c>
      <c r="L23" s="475">
        <f t="shared" si="4"/>
        <v>42</v>
      </c>
      <c r="M23" s="75">
        <f t="shared" si="4"/>
        <v>1275000</v>
      </c>
    </row>
    <row r="24" spans="1:13" ht="51" customHeight="1" x14ac:dyDescent="0.2">
      <c r="A24" s="116" t="s">
        <v>333</v>
      </c>
      <c r="B24" s="101">
        <v>5</v>
      </c>
      <c r="C24" s="102">
        <f>+'ระเบียบชุมชน79-84'!E41</f>
        <v>160000</v>
      </c>
      <c r="D24" s="103">
        <v>7</v>
      </c>
      <c r="E24" s="104">
        <f>+'ระเบียบชุมชน79-84'!F41</f>
        <v>200000</v>
      </c>
      <c r="F24" s="103">
        <v>9</v>
      </c>
      <c r="G24" s="104">
        <f>+'ระเบียบชุมชน79-84'!G41</f>
        <v>300000</v>
      </c>
      <c r="H24" s="103">
        <v>10</v>
      </c>
      <c r="I24" s="104">
        <f>+'ระเบียบชุมชน79-84'!H41</f>
        <v>700000</v>
      </c>
      <c r="J24" s="103">
        <v>10</v>
      </c>
      <c r="K24" s="102">
        <f>+'ระเบียบชุมชน79-84'!I41</f>
        <v>700000</v>
      </c>
      <c r="L24" s="475">
        <f t="shared" si="4"/>
        <v>41</v>
      </c>
      <c r="M24" s="75">
        <f t="shared" si="4"/>
        <v>2060000</v>
      </c>
    </row>
    <row r="25" spans="1:13" ht="24" customHeight="1" x14ac:dyDescent="0.2">
      <c r="A25" s="116" t="s">
        <v>337</v>
      </c>
      <c r="B25" s="101">
        <v>1</v>
      </c>
      <c r="C25" s="102">
        <f>+'ระเบียบชุมชน79-84'!E45</f>
        <v>400000</v>
      </c>
      <c r="D25" s="103">
        <v>1</v>
      </c>
      <c r="E25" s="104">
        <f>+'ระเบียบชุมชน79-84'!F45</f>
        <v>400000</v>
      </c>
      <c r="F25" s="103">
        <v>1</v>
      </c>
      <c r="G25" s="104">
        <f>+'ระเบียบชุมชน79-84'!G45</f>
        <v>400000</v>
      </c>
      <c r="H25" s="103">
        <v>1</v>
      </c>
      <c r="I25" s="104">
        <f>+'ระเบียบชุมชน79-84'!H45</f>
        <v>400000</v>
      </c>
      <c r="J25" s="103">
        <v>1</v>
      </c>
      <c r="K25" s="102">
        <f>+'ระเบียบชุมชน79-84'!I45</f>
        <v>400000</v>
      </c>
      <c r="L25" s="475">
        <f t="shared" si="4"/>
        <v>5</v>
      </c>
      <c r="M25" s="75">
        <f t="shared" si="4"/>
        <v>2000000</v>
      </c>
    </row>
    <row r="26" spans="1:13" ht="36" customHeight="1" x14ac:dyDescent="0.2">
      <c r="A26" s="96" t="s">
        <v>5</v>
      </c>
      <c r="B26" s="465">
        <f>SUM(B22:B25)</f>
        <v>14</v>
      </c>
      <c r="C26" s="75">
        <f t="shared" ref="C26:K26" si="5">SUM(C22:C25)</f>
        <v>795000</v>
      </c>
      <c r="D26" s="465">
        <f t="shared" si="5"/>
        <v>18</v>
      </c>
      <c r="E26" s="75">
        <f t="shared" si="5"/>
        <v>970000</v>
      </c>
      <c r="F26" s="465">
        <f t="shared" si="5"/>
        <v>21</v>
      </c>
      <c r="G26" s="75">
        <f t="shared" si="5"/>
        <v>1190000</v>
      </c>
      <c r="H26" s="465">
        <f t="shared" si="5"/>
        <v>23</v>
      </c>
      <c r="I26" s="75">
        <f t="shared" si="5"/>
        <v>1596000</v>
      </c>
      <c r="J26" s="465">
        <f t="shared" si="5"/>
        <v>22</v>
      </c>
      <c r="K26" s="75">
        <f t="shared" si="5"/>
        <v>1590000</v>
      </c>
      <c r="L26" s="74">
        <f>SUM(L22:L25)</f>
        <v>98</v>
      </c>
      <c r="M26" s="340">
        <f>SUM(M22:M25)</f>
        <v>6141000</v>
      </c>
    </row>
    <row r="27" spans="1:13" ht="63.75" customHeight="1" x14ac:dyDescent="0.2">
      <c r="A27" s="105" t="s">
        <v>334</v>
      </c>
      <c r="B27" s="78"/>
      <c r="C27" s="79"/>
      <c r="D27" s="78"/>
      <c r="E27" s="79"/>
      <c r="F27" s="78"/>
      <c r="G27" s="79"/>
      <c r="H27" s="78"/>
      <c r="I27" s="79"/>
      <c r="J27" s="78"/>
      <c r="K27" s="79"/>
      <c r="L27" s="83"/>
      <c r="M27" s="76"/>
    </row>
    <row r="28" spans="1:13" ht="36.75" customHeight="1" x14ac:dyDescent="0.2">
      <c r="A28" s="84" t="s">
        <v>626</v>
      </c>
      <c r="B28" s="71">
        <v>1</v>
      </c>
      <c r="C28" s="85">
        <f>+'ทรัพยากรธรรมชาติ85-88'!E25</f>
        <v>10000</v>
      </c>
      <c r="D28" s="69">
        <v>6</v>
      </c>
      <c r="E28" s="85">
        <f>+'ทรัพยากรธรรมชาติ85-88'!F25</f>
        <v>1370000</v>
      </c>
      <c r="F28" s="69">
        <v>9</v>
      </c>
      <c r="G28" s="85">
        <f>+'ทรัพยากรธรรมชาติ85-88'!G25</f>
        <v>3470000</v>
      </c>
      <c r="H28" s="71">
        <v>12</v>
      </c>
      <c r="I28" s="85">
        <f>+'ทรัพยากรธรรมชาติ85-88'!H25</f>
        <v>3070000</v>
      </c>
      <c r="J28" s="71">
        <v>5</v>
      </c>
      <c r="K28" s="85">
        <f>+'ทรัพยากรธรรมชาติ85-88'!I25</f>
        <v>970000</v>
      </c>
      <c r="L28" s="474">
        <f t="shared" ref="L28:M30" si="6">+B28+D28+F28+H28+J28</f>
        <v>33</v>
      </c>
      <c r="M28" s="76">
        <f t="shared" si="6"/>
        <v>8890000</v>
      </c>
    </row>
    <row r="29" spans="1:13" ht="54.95" customHeight="1" x14ac:dyDescent="0.2">
      <c r="A29" s="84" t="s">
        <v>627</v>
      </c>
      <c r="B29" s="106">
        <v>2</v>
      </c>
      <c r="C29" s="107">
        <f>+'ทรัพยากรธรรมชาติ85-88'!E30</f>
        <v>330000</v>
      </c>
      <c r="D29" s="106">
        <v>3</v>
      </c>
      <c r="E29" s="107">
        <f>+'ทรัพยากรธรรมชาติ85-88'!F30</f>
        <v>630000</v>
      </c>
      <c r="F29" s="108">
        <v>2</v>
      </c>
      <c r="G29" s="107">
        <f>+'ทรัพยากรธรรมชาติ85-88'!G30</f>
        <v>330000</v>
      </c>
      <c r="H29" s="108">
        <v>2</v>
      </c>
      <c r="I29" s="107">
        <f>+'ทรัพยากรธรรมชาติ85-88'!H30</f>
        <v>330000</v>
      </c>
      <c r="J29" s="108">
        <v>2</v>
      </c>
      <c r="K29" s="107">
        <f>+'ทรัพยากรธรรมชาติ85-88'!I30</f>
        <v>330000</v>
      </c>
      <c r="L29" s="474">
        <f t="shared" si="6"/>
        <v>11</v>
      </c>
      <c r="M29" s="76">
        <f t="shared" si="6"/>
        <v>1950000</v>
      </c>
    </row>
    <row r="30" spans="1:13" ht="39.950000000000003" customHeight="1" x14ac:dyDescent="0.2">
      <c r="A30" s="84" t="s">
        <v>624</v>
      </c>
      <c r="B30" s="71">
        <v>1</v>
      </c>
      <c r="C30" s="85">
        <f>+'ทรัพยากรธรรมชาติ85-88'!E33</f>
        <v>100000</v>
      </c>
      <c r="D30" s="69">
        <v>1</v>
      </c>
      <c r="E30" s="85">
        <f>+'ทรัพยากรธรรมชาติ85-88'!F33</f>
        <v>100000</v>
      </c>
      <c r="F30" s="69">
        <v>1</v>
      </c>
      <c r="G30" s="85">
        <f>+'ทรัพยากรธรรมชาติ85-88'!G33</f>
        <v>100000</v>
      </c>
      <c r="H30" s="71">
        <v>1</v>
      </c>
      <c r="I30" s="85">
        <f>+'ทรัพยากรธรรมชาติ85-88'!H33</f>
        <v>100000</v>
      </c>
      <c r="J30" s="71">
        <v>1</v>
      </c>
      <c r="K30" s="85">
        <f>+'ทรัพยากรธรรมชาติ85-88'!I33</f>
        <v>100000</v>
      </c>
      <c r="L30" s="474">
        <f t="shared" si="6"/>
        <v>5</v>
      </c>
      <c r="M30" s="76">
        <f t="shared" si="6"/>
        <v>500000</v>
      </c>
    </row>
    <row r="31" spans="1:13" ht="31.5" customHeight="1" x14ac:dyDescent="0.2">
      <c r="A31" s="109" t="s">
        <v>6</v>
      </c>
      <c r="B31" s="110">
        <f>SUM(B28:B30)</f>
        <v>4</v>
      </c>
      <c r="C31" s="466">
        <f t="shared" ref="C31:M31" si="7">SUM(C28:C30)</f>
        <v>440000</v>
      </c>
      <c r="D31" s="110">
        <f t="shared" si="7"/>
        <v>10</v>
      </c>
      <c r="E31" s="466">
        <f t="shared" si="7"/>
        <v>2100000</v>
      </c>
      <c r="F31" s="110">
        <f t="shared" si="7"/>
        <v>12</v>
      </c>
      <c r="G31" s="466">
        <f t="shared" si="7"/>
        <v>3900000</v>
      </c>
      <c r="H31" s="110">
        <f t="shared" si="7"/>
        <v>15</v>
      </c>
      <c r="I31" s="466">
        <f t="shared" si="7"/>
        <v>3500000</v>
      </c>
      <c r="J31" s="110">
        <f t="shared" si="7"/>
        <v>8</v>
      </c>
      <c r="K31" s="466">
        <f t="shared" si="7"/>
        <v>1400000</v>
      </c>
      <c r="L31" s="110">
        <f t="shared" si="7"/>
        <v>49</v>
      </c>
      <c r="M31" s="466">
        <f t="shared" si="7"/>
        <v>11340000</v>
      </c>
    </row>
    <row r="32" spans="1:13" ht="92.25" customHeight="1" x14ac:dyDescent="0.2">
      <c r="A32" s="105" t="s">
        <v>338</v>
      </c>
      <c r="B32" s="78"/>
      <c r="C32" s="79"/>
      <c r="D32" s="78"/>
      <c r="E32" s="79"/>
      <c r="F32" s="78"/>
      <c r="G32" s="79"/>
      <c r="H32" s="78"/>
      <c r="I32" s="79"/>
      <c r="J32" s="78"/>
      <c r="K32" s="79"/>
      <c r="L32" s="83"/>
      <c r="M32" s="76"/>
    </row>
    <row r="33" spans="1:13" ht="54.95" customHeight="1" x14ac:dyDescent="0.2">
      <c r="A33" s="72" t="s">
        <v>339</v>
      </c>
      <c r="B33" s="65">
        <v>4</v>
      </c>
      <c r="C33" s="67">
        <f>+'ศาสนา89-94 '!E28</f>
        <v>200500</v>
      </c>
      <c r="D33" s="65">
        <v>5</v>
      </c>
      <c r="E33" s="67">
        <f>+'ศาสนา89-94 '!F28</f>
        <v>210500</v>
      </c>
      <c r="F33" s="65">
        <v>6</v>
      </c>
      <c r="G33" s="67">
        <f>+'ศาสนา89-94 '!G28</f>
        <v>310500</v>
      </c>
      <c r="H33" s="65">
        <v>6</v>
      </c>
      <c r="I33" s="67">
        <f>+'ศาสนา89-94 '!H28</f>
        <v>310500</v>
      </c>
      <c r="J33" s="65">
        <v>6</v>
      </c>
      <c r="K33" s="66">
        <f>+'ศาสนา89-94 '!J28</f>
        <v>0</v>
      </c>
      <c r="L33" s="463">
        <f>+B33+D33+F33+H33+J33</f>
        <v>27</v>
      </c>
      <c r="M33" s="75">
        <f>+C33+E33+G33+I33+K33</f>
        <v>1032000</v>
      </c>
    </row>
    <row r="34" spans="1:13" ht="54.95" customHeight="1" x14ac:dyDescent="0.2">
      <c r="A34" s="527" t="s">
        <v>340</v>
      </c>
      <c r="B34" s="103">
        <v>3</v>
      </c>
      <c r="C34" s="104">
        <f>+'ศาสนา89-94 '!E39</f>
        <v>115000</v>
      </c>
      <c r="D34" s="103">
        <v>4</v>
      </c>
      <c r="E34" s="104">
        <f>+'ศาสนา89-94 '!F39</f>
        <v>135000</v>
      </c>
      <c r="F34" s="103">
        <v>3</v>
      </c>
      <c r="G34" s="104">
        <f>+'ศาสนา89-94 '!G39</f>
        <v>35000</v>
      </c>
      <c r="H34" s="103">
        <v>3</v>
      </c>
      <c r="I34" s="104">
        <f>+'ศาสนา89-94 '!G39</f>
        <v>35000</v>
      </c>
      <c r="J34" s="103">
        <v>3</v>
      </c>
      <c r="K34" s="104">
        <f>+'ศาสนา89-94 '!I39</f>
        <v>115000</v>
      </c>
      <c r="L34" s="463">
        <f>+B34+D34+F34+H34+J34</f>
        <v>16</v>
      </c>
      <c r="M34" s="75">
        <f>+C34+E34+G34+I34+K34</f>
        <v>435000</v>
      </c>
    </row>
    <row r="35" spans="1:13" ht="39.950000000000003" customHeight="1" x14ac:dyDescent="0.2">
      <c r="A35" s="109" t="s">
        <v>6</v>
      </c>
      <c r="B35" s="112">
        <f>SUM(B33:B34)</f>
        <v>7</v>
      </c>
      <c r="C35" s="75">
        <f t="shared" ref="C35:K35" si="8">SUM(C33:C34)</f>
        <v>315500</v>
      </c>
      <c r="D35" s="112">
        <f t="shared" si="8"/>
        <v>9</v>
      </c>
      <c r="E35" s="75">
        <f t="shared" si="8"/>
        <v>345500</v>
      </c>
      <c r="F35" s="112">
        <f t="shared" si="8"/>
        <v>9</v>
      </c>
      <c r="G35" s="75">
        <f t="shared" si="8"/>
        <v>345500</v>
      </c>
      <c r="H35" s="112">
        <f t="shared" si="8"/>
        <v>9</v>
      </c>
      <c r="I35" s="75">
        <f t="shared" si="8"/>
        <v>345500</v>
      </c>
      <c r="J35" s="112">
        <f t="shared" si="8"/>
        <v>9</v>
      </c>
      <c r="K35" s="75">
        <f t="shared" si="8"/>
        <v>115000</v>
      </c>
      <c r="L35" s="74">
        <f>SUM(L33:L34)</f>
        <v>43</v>
      </c>
      <c r="M35" s="75">
        <f>SUM(M33:M34)</f>
        <v>1467000</v>
      </c>
    </row>
    <row r="36" spans="1:13" ht="67.5" customHeight="1" x14ac:dyDescent="0.2">
      <c r="A36" s="105" t="s">
        <v>341</v>
      </c>
      <c r="B36" s="78"/>
      <c r="C36" s="79"/>
      <c r="D36" s="78"/>
      <c r="E36" s="79"/>
      <c r="F36" s="78"/>
      <c r="G36" s="79"/>
      <c r="H36" s="78"/>
      <c r="I36" s="79"/>
      <c r="J36" s="81"/>
      <c r="K36" s="82"/>
      <c r="L36" s="83"/>
      <c r="M36" s="76"/>
    </row>
    <row r="37" spans="1:13" ht="39.950000000000003" customHeight="1" x14ac:dyDescent="0.2">
      <c r="A37" s="68" t="s">
        <v>342</v>
      </c>
      <c r="B37" s="71">
        <v>11</v>
      </c>
      <c r="C37" s="70">
        <f>+'บริหารจัดการ95-101'!E33</f>
        <v>1630000</v>
      </c>
      <c r="D37" s="71">
        <v>15</v>
      </c>
      <c r="E37" s="70">
        <f>+'บริหารจัดการ95-101'!F33</f>
        <v>3010000</v>
      </c>
      <c r="F37" s="71">
        <v>16</v>
      </c>
      <c r="G37" s="70">
        <f>+'บริหารจัดการ95-101'!G33</f>
        <v>7232000</v>
      </c>
      <c r="H37" s="71">
        <v>16</v>
      </c>
      <c r="I37" s="70">
        <f>+'บริหารจัดการ95-101'!H33</f>
        <v>6902000</v>
      </c>
      <c r="J37" s="41">
        <v>9</v>
      </c>
      <c r="K37" s="322">
        <f>+'บริหารจัดการ95-101'!I33</f>
        <v>1072000</v>
      </c>
      <c r="L37" s="474">
        <f t="shared" ref="L37:M40" si="9">+B37+D37+F37+H37+J37</f>
        <v>67</v>
      </c>
      <c r="M37" s="76">
        <f t="shared" si="9"/>
        <v>19846000</v>
      </c>
    </row>
    <row r="38" spans="1:13" ht="39.950000000000003" customHeight="1" x14ac:dyDescent="0.2">
      <c r="A38" s="68" t="s">
        <v>343</v>
      </c>
      <c r="B38" s="71">
        <v>3</v>
      </c>
      <c r="C38" s="70">
        <f>+'บริหารจัดการ95-101'!E39</f>
        <v>10000</v>
      </c>
      <c r="D38" s="71">
        <v>4</v>
      </c>
      <c r="E38" s="70">
        <f>+'บริหารจัดการ95-101'!F39</f>
        <v>240000</v>
      </c>
      <c r="F38" s="71">
        <v>4</v>
      </c>
      <c r="G38" s="70">
        <f>+'บริหารจัดการ95-101'!G39</f>
        <v>340000</v>
      </c>
      <c r="H38" s="71">
        <v>4</v>
      </c>
      <c r="I38" s="70">
        <f>+'บริหารจัดการ95-101'!H39</f>
        <v>340000</v>
      </c>
      <c r="J38" s="41">
        <v>4</v>
      </c>
      <c r="K38" s="322">
        <f>+'บริหารจัดการ95-101'!I39</f>
        <v>340000</v>
      </c>
      <c r="L38" s="474">
        <f t="shared" si="9"/>
        <v>19</v>
      </c>
      <c r="M38" s="76">
        <f t="shared" si="9"/>
        <v>1270000</v>
      </c>
    </row>
    <row r="39" spans="1:13" ht="39.950000000000003" customHeight="1" x14ac:dyDescent="0.2">
      <c r="A39" s="72" t="s">
        <v>344</v>
      </c>
      <c r="B39" s="69">
        <v>2</v>
      </c>
      <c r="C39" s="70">
        <f>+'บริหารจัดการ95-101'!E42</f>
        <v>5000</v>
      </c>
      <c r="D39" s="71">
        <v>2</v>
      </c>
      <c r="E39" s="70">
        <f>+'บริหารจัดการ95-101'!F42</f>
        <v>5000</v>
      </c>
      <c r="F39" s="71">
        <v>2</v>
      </c>
      <c r="G39" s="70">
        <f>+'บริหารจัดการ95-101'!G42</f>
        <v>5000</v>
      </c>
      <c r="H39" s="71">
        <v>2</v>
      </c>
      <c r="I39" s="70">
        <f>+'บริหารจัดการ95-101'!H42</f>
        <v>5000</v>
      </c>
      <c r="J39" s="41">
        <v>2</v>
      </c>
      <c r="K39" s="322">
        <f>+'บริหารจัดการ95-101'!I42</f>
        <v>5000</v>
      </c>
      <c r="L39" s="474">
        <f t="shared" si="9"/>
        <v>10</v>
      </c>
      <c r="M39" s="76">
        <f t="shared" si="9"/>
        <v>25000</v>
      </c>
    </row>
    <row r="40" spans="1:13" ht="39.950000000000003" customHeight="1" x14ac:dyDescent="0.2">
      <c r="A40" s="527" t="s">
        <v>345</v>
      </c>
      <c r="B40" s="90">
        <v>5</v>
      </c>
      <c r="C40" s="323">
        <f>+'บริหารจัดการ95-101'!E49</f>
        <v>279500</v>
      </c>
      <c r="D40" s="90">
        <v>6</v>
      </c>
      <c r="E40" s="323">
        <f>+'บริหารจัดการ95-101'!F49</f>
        <v>429500</v>
      </c>
      <c r="F40" s="90">
        <v>6</v>
      </c>
      <c r="G40" s="323">
        <f>+'บริหารจัดการ95-101'!G49</f>
        <v>429500</v>
      </c>
      <c r="H40" s="90">
        <v>6</v>
      </c>
      <c r="I40" s="323">
        <f>+'บริหารจัดการ95-101'!H49</f>
        <v>429500</v>
      </c>
      <c r="J40" s="91">
        <v>6</v>
      </c>
      <c r="K40" s="92">
        <f>+'บริหารจัดการ95-101'!I49</f>
        <v>279500</v>
      </c>
      <c r="L40" s="474">
        <f t="shared" si="9"/>
        <v>29</v>
      </c>
      <c r="M40" s="76">
        <f t="shared" si="9"/>
        <v>1847500</v>
      </c>
    </row>
    <row r="41" spans="1:13" ht="39.950000000000003" customHeight="1" x14ac:dyDescent="0.2">
      <c r="A41" s="109" t="s">
        <v>6</v>
      </c>
      <c r="B41" s="465">
        <f>SUM(B37:B40)</f>
        <v>21</v>
      </c>
      <c r="C41" s="75">
        <f t="shared" ref="C41:K41" si="10">SUM(C37:C40)</f>
        <v>1924500</v>
      </c>
      <c r="D41" s="465">
        <f t="shared" si="10"/>
        <v>27</v>
      </c>
      <c r="E41" s="75">
        <f t="shared" si="10"/>
        <v>3684500</v>
      </c>
      <c r="F41" s="465">
        <f t="shared" si="10"/>
        <v>28</v>
      </c>
      <c r="G41" s="75">
        <f t="shared" si="10"/>
        <v>8006500</v>
      </c>
      <c r="H41" s="465">
        <f t="shared" si="10"/>
        <v>28</v>
      </c>
      <c r="I41" s="75">
        <f t="shared" si="10"/>
        <v>7676500</v>
      </c>
      <c r="J41" s="465">
        <f t="shared" si="10"/>
        <v>21</v>
      </c>
      <c r="K41" s="75">
        <f t="shared" si="10"/>
        <v>1696500</v>
      </c>
      <c r="L41" s="74">
        <f>SUM(L37:L40)</f>
        <v>125</v>
      </c>
      <c r="M41" s="75">
        <f>SUM(M37:M40)</f>
        <v>22988500</v>
      </c>
    </row>
    <row r="42" spans="1:13" ht="60.75" x14ac:dyDescent="0.2">
      <c r="A42" s="64" t="s">
        <v>346</v>
      </c>
      <c r="B42" s="65"/>
      <c r="C42" s="66"/>
      <c r="D42" s="65"/>
      <c r="E42" s="66"/>
      <c r="F42" s="65"/>
      <c r="G42" s="66"/>
      <c r="H42" s="65"/>
      <c r="I42" s="66"/>
      <c r="J42" s="65"/>
      <c r="K42" s="66"/>
      <c r="L42" s="83"/>
      <c r="M42" s="76"/>
    </row>
    <row r="43" spans="1:13" ht="39.950000000000003" customHeight="1" x14ac:dyDescent="0.2">
      <c r="A43" s="115" t="s">
        <v>604</v>
      </c>
      <c r="B43" s="100">
        <v>1</v>
      </c>
      <c r="C43" s="67">
        <f>+ประชาคม102!E14</f>
        <v>50000</v>
      </c>
      <c r="D43" s="100">
        <v>1</v>
      </c>
      <c r="E43" s="67">
        <f>+ประชาคม102!F14</f>
        <v>50000</v>
      </c>
      <c r="F43" s="100">
        <v>1</v>
      </c>
      <c r="G43" s="67">
        <f>+ประชาคม102!G14</f>
        <v>50000</v>
      </c>
      <c r="H43" s="100">
        <v>1</v>
      </c>
      <c r="I43" s="67">
        <f>+ประชาคม102!H14</f>
        <v>50000</v>
      </c>
      <c r="J43" s="65">
        <v>1</v>
      </c>
      <c r="K43" s="67">
        <f>+ประชาคม102!I13</f>
        <v>50000</v>
      </c>
      <c r="L43" s="475">
        <f t="shared" ref="L43:M44" si="11">+B43+D43+F43+H43+J43</f>
        <v>5</v>
      </c>
      <c r="M43" s="75">
        <f t="shared" si="11"/>
        <v>250000</v>
      </c>
    </row>
    <row r="44" spans="1:13" ht="54.95" customHeight="1" x14ac:dyDescent="0.2">
      <c r="A44" s="72" t="s">
        <v>605</v>
      </c>
      <c r="B44" s="100">
        <v>1</v>
      </c>
      <c r="C44" s="67">
        <f>+ประชาคม102!E20</f>
        <v>10000</v>
      </c>
      <c r="D44" s="100">
        <v>1</v>
      </c>
      <c r="E44" s="67">
        <f>+ประชาคม102!F20</f>
        <v>10000</v>
      </c>
      <c r="F44" s="100">
        <v>1</v>
      </c>
      <c r="G44" s="67">
        <f>+ประชาคม102!G20</f>
        <v>10000</v>
      </c>
      <c r="H44" s="100">
        <v>1</v>
      </c>
      <c r="I44" s="67">
        <f>+ประชาคม102!H20</f>
        <v>10000</v>
      </c>
      <c r="J44" s="65">
        <v>1</v>
      </c>
      <c r="K44" s="67">
        <f>+ประชาคม102!I20</f>
        <v>10000</v>
      </c>
      <c r="L44" s="475">
        <f t="shared" si="11"/>
        <v>5</v>
      </c>
      <c r="M44" s="75">
        <f t="shared" si="11"/>
        <v>50000</v>
      </c>
    </row>
    <row r="45" spans="1:13" ht="34.5" customHeight="1" x14ac:dyDescent="0.2">
      <c r="A45" s="73" t="s">
        <v>5</v>
      </c>
      <c r="B45" s="117">
        <v>6</v>
      </c>
      <c r="C45" s="118">
        <f t="shared" ref="C45:M45" si="12">SUM(C43:C44)</f>
        <v>60000</v>
      </c>
      <c r="D45" s="117">
        <f t="shared" si="12"/>
        <v>2</v>
      </c>
      <c r="E45" s="118">
        <f t="shared" si="12"/>
        <v>60000</v>
      </c>
      <c r="F45" s="117">
        <f t="shared" si="12"/>
        <v>2</v>
      </c>
      <c r="G45" s="118">
        <f t="shared" si="12"/>
        <v>60000</v>
      </c>
      <c r="H45" s="117">
        <f t="shared" si="12"/>
        <v>2</v>
      </c>
      <c r="I45" s="118">
        <f t="shared" si="12"/>
        <v>60000</v>
      </c>
      <c r="J45" s="117">
        <f t="shared" si="12"/>
        <v>2</v>
      </c>
      <c r="K45" s="118">
        <f t="shared" si="12"/>
        <v>60000</v>
      </c>
      <c r="L45" s="74">
        <f t="shared" si="12"/>
        <v>10</v>
      </c>
      <c r="M45" s="340">
        <f t="shared" si="12"/>
        <v>300000</v>
      </c>
    </row>
    <row r="46" spans="1:13" ht="45" customHeight="1" x14ac:dyDescent="0.2">
      <c r="A46" s="119" t="s">
        <v>347</v>
      </c>
      <c r="B46" s="120">
        <f t="shared" ref="B46:M46" si="13">+B10+B17+B20+B26+B31+B35+B41+B45</f>
        <v>115</v>
      </c>
      <c r="C46" s="121">
        <f t="shared" si="13"/>
        <v>51777186</v>
      </c>
      <c r="D46" s="120">
        <f t="shared" si="13"/>
        <v>146</v>
      </c>
      <c r="E46" s="121">
        <f t="shared" si="13"/>
        <v>63191186</v>
      </c>
      <c r="F46" s="120">
        <f t="shared" si="13"/>
        <v>156</v>
      </c>
      <c r="G46" s="121">
        <f t="shared" si="13"/>
        <v>52424700</v>
      </c>
      <c r="H46" s="120">
        <f t="shared" si="13"/>
        <v>178</v>
      </c>
      <c r="I46" s="121">
        <f t="shared" si="13"/>
        <v>75834700</v>
      </c>
      <c r="J46" s="120">
        <f t="shared" si="13"/>
        <v>163</v>
      </c>
      <c r="K46" s="121">
        <f t="shared" si="13"/>
        <v>65443200</v>
      </c>
      <c r="L46" s="121">
        <f t="shared" si="13"/>
        <v>921</v>
      </c>
      <c r="M46" s="121">
        <f t="shared" si="13"/>
        <v>366704944</v>
      </c>
    </row>
  </sheetData>
  <mergeCells count="3">
    <mergeCell ref="A1:M1"/>
    <mergeCell ref="A2:M2"/>
    <mergeCell ref="A3:M3"/>
  </mergeCells>
  <pageMargins left="0.51181102362204722" right="0.70866141732283472" top="1.3083333333333333" bottom="0.74803149606299213" header="0.51181102362204722" footer="0.31496062992125984"/>
  <pageSetup paperSize="9" scale="80" firstPageNumber="36" orientation="landscape" useFirstPageNumber="1" horizontalDpi="300" verticalDpi="300" r:id="rId1"/>
  <headerFooter>
    <oddHeader>&amp;C&amp;"TH SarabunIT๙,Bold"&amp;18
- &amp;P -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79"/>
  <sheetViews>
    <sheetView topLeftCell="A22" zoomScale="90" zoomScaleNormal="90" zoomScalePageLayoutView="90" workbookViewId="0">
      <selection activeCell="A20" sqref="A20:L23"/>
    </sheetView>
  </sheetViews>
  <sheetFormatPr defaultRowHeight="20.25" x14ac:dyDescent="0.3"/>
  <cols>
    <col min="1" max="1" width="3.25" style="2" customWidth="1"/>
    <col min="2" max="2" width="29.875" style="2" customWidth="1"/>
    <col min="3" max="3" width="14.625" style="2" customWidth="1"/>
    <col min="4" max="4" width="14.75" style="2" customWidth="1"/>
    <col min="5" max="5" width="11.125" style="2" customWidth="1"/>
    <col min="6" max="9" width="12.625" style="2" customWidth="1"/>
    <col min="10" max="10" width="15.5" style="2" customWidth="1"/>
    <col min="11" max="11" width="15.25" style="2" customWidth="1"/>
    <col min="12" max="12" width="9.25" style="2" customWidth="1"/>
    <col min="13" max="13" width="9" style="16"/>
    <col min="14" max="16384" width="9" style="2"/>
  </cols>
  <sheetData>
    <row r="1" spans="1:12" ht="6.75" customHeight="1" x14ac:dyDescent="0.3">
      <c r="A1" s="50"/>
    </row>
    <row r="2" spans="1:12" ht="25.5" customHeight="1" x14ac:dyDescent="0.3">
      <c r="A2" s="555" t="s">
        <v>59</v>
      </c>
      <c r="B2" s="555"/>
      <c r="C2" s="555"/>
      <c r="D2" s="555"/>
      <c r="E2" s="555"/>
      <c r="F2" s="555"/>
      <c r="G2" s="555"/>
      <c r="H2" s="555"/>
      <c r="I2" s="555"/>
      <c r="J2" s="555"/>
      <c r="K2" s="555"/>
      <c r="L2" s="555"/>
    </row>
    <row r="3" spans="1:12" s="16" customFormat="1" ht="25.5" customHeight="1" x14ac:dyDescent="0.3">
      <c r="A3" s="555" t="s">
        <v>60</v>
      </c>
      <c r="B3" s="555"/>
      <c r="C3" s="555"/>
      <c r="D3" s="555"/>
      <c r="E3" s="555"/>
      <c r="F3" s="555"/>
      <c r="G3" s="555"/>
      <c r="H3" s="555"/>
      <c r="I3" s="555"/>
      <c r="J3" s="555"/>
      <c r="K3" s="555"/>
      <c r="L3" s="555"/>
    </row>
    <row r="4" spans="1:12" s="16" customFormat="1" ht="25.5" customHeight="1" x14ac:dyDescent="0.3">
      <c r="A4" s="555" t="s">
        <v>843</v>
      </c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</row>
    <row r="5" spans="1:12" s="16" customFormat="1" ht="25.5" customHeight="1" x14ac:dyDescent="0.4">
      <c r="A5" s="556" t="s">
        <v>58</v>
      </c>
      <c r="B5" s="556"/>
      <c r="C5" s="556"/>
      <c r="D5" s="556"/>
      <c r="E5" s="556"/>
      <c r="F5" s="556"/>
      <c r="G5" s="556"/>
      <c r="H5" s="556"/>
      <c r="I5" s="556"/>
      <c r="J5" s="556"/>
      <c r="K5" s="556"/>
      <c r="L5" s="556"/>
    </row>
    <row r="6" spans="1:12" s="16" customFormat="1" ht="20.25" customHeight="1" x14ac:dyDescent="0.3">
      <c r="A6" s="593" t="s">
        <v>62</v>
      </c>
      <c r="B6" s="594"/>
      <c r="C6" s="594"/>
      <c r="D6" s="594"/>
      <c r="E6" s="594"/>
      <c r="F6" s="594"/>
      <c r="G6" s="594"/>
      <c r="H6" s="594"/>
      <c r="I6" s="594"/>
      <c r="J6" s="594"/>
      <c r="K6" s="2"/>
      <c r="L6" s="2"/>
    </row>
    <row r="7" spans="1:12" s="16" customFormat="1" ht="20.25" customHeight="1" x14ac:dyDescent="0.3">
      <c r="A7" s="544" t="s">
        <v>63</v>
      </c>
      <c r="B7" s="544"/>
      <c r="C7" s="544"/>
      <c r="D7" s="544"/>
      <c r="E7" s="544"/>
      <c r="F7" s="544"/>
      <c r="G7" s="544"/>
      <c r="H7" s="544"/>
      <c r="I7" s="544"/>
      <c r="J7" s="544"/>
      <c r="K7" s="2"/>
      <c r="L7" s="2"/>
    </row>
    <row r="8" spans="1:12" s="16" customFormat="1" ht="20.25" customHeight="1" x14ac:dyDescent="0.3">
      <c r="A8" s="2"/>
      <c r="B8" s="3" t="s">
        <v>37</v>
      </c>
      <c r="C8" s="3"/>
      <c r="D8" s="3"/>
      <c r="E8" s="3"/>
      <c r="F8" s="3"/>
      <c r="G8" s="3"/>
      <c r="H8" s="3"/>
      <c r="I8" s="3"/>
      <c r="J8" s="3"/>
      <c r="K8" s="2"/>
      <c r="L8" s="2"/>
    </row>
    <row r="9" spans="1:12" s="16" customFormat="1" ht="20.25" customHeight="1" x14ac:dyDescent="0.3">
      <c r="A9" s="2"/>
      <c r="B9" s="3" t="s">
        <v>61</v>
      </c>
      <c r="C9" s="3"/>
      <c r="D9" s="3"/>
      <c r="E9" s="3"/>
      <c r="F9" s="3"/>
      <c r="G9" s="3"/>
      <c r="H9" s="3"/>
      <c r="I9" s="3"/>
      <c r="J9" s="3"/>
      <c r="K9" s="2"/>
      <c r="L9" s="2"/>
    </row>
    <row r="11" spans="1:12" s="16" customFormat="1" ht="19.5" customHeight="1" x14ac:dyDescent="0.3">
      <c r="A11" s="540" t="s">
        <v>7</v>
      </c>
      <c r="B11" s="540" t="s">
        <v>8</v>
      </c>
      <c r="C11" s="540" t="s">
        <v>9</v>
      </c>
      <c r="D11" s="123" t="s">
        <v>10</v>
      </c>
      <c r="E11" s="540" t="s">
        <v>12</v>
      </c>
      <c r="F11" s="540"/>
      <c r="G11" s="540"/>
      <c r="H11" s="540"/>
      <c r="I11" s="540"/>
      <c r="J11" s="123" t="s">
        <v>13</v>
      </c>
      <c r="K11" s="541" t="s">
        <v>15</v>
      </c>
      <c r="L11" s="541" t="s">
        <v>16</v>
      </c>
    </row>
    <row r="12" spans="1:12" s="16" customFormat="1" ht="37.5" customHeight="1" x14ac:dyDescent="0.3">
      <c r="A12" s="540"/>
      <c r="B12" s="540"/>
      <c r="C12" s="540"/>
      <c r="D12" s="542" t="s">
        <v>11</v>
      </c>
      <c r="E12" s="124">
        <v>2561</v>
      </c>
      <c r="F12" s="124">
        <v>2562</v>
      </c>
      <c r="G12" s="124">
        <v>2563</v>
      </c>
      <c r="H12" s="124">
        <v>2564</v>
      </c>
      <c r="I12" s="124">
        <v>2565</v>
      </c>
      <c r="J12" s="542" t="s">
        <v>14</v>
      </c>
      <c r="K12" s="542"/>
      <c r="L12" s="542"/>
    </row>
    <row r="13" spans="1:12" s="16" customFormat="1" ht="26.25" customHeight="1" x14ac:dyDescent="0.3">
      <c r="A13" s="540"/>
      <c r="B13" s="540"/>
      <c r="C13" s="540"/>
      <c r="D13" s="543"/>
      <c r="E13" s="122" t="s">
        <v>4</v>
      </c>
      <c r="F13" s="122" t="s">
        <v>4</v>
      </c>
      <c r="G13" s="122" t="s">
        <v>4</v>
      </c>
      <c r="H13" s="122" t="s">
        <v>4</v>
      </c>
      <c r="I13" s="122" t="s">
        <v>4</v>
      </c>
      <c r="J13" s="543"/>
      <c r="K13" s="543"/>
      <c r="L13" s="543"/>
    </row>
    <row r="14" spans="1:12" s="16" customFormat="1" ht="82.5" customHeight="1" x14ac:dyDescent="0.3">
      <c r="A14" s="371">
        <v>1</v>
      </c>
      <c r="B14" s="453" t="s">
        <v>1124</v>
      </c>
      <c r="C14" s="453" t="s">
        <v>750</v>
      </c>
      <c r="D14" s="453" t="s">
        <v>919</v>
      </c>
      <c r="E14" s="456" t="s">
        <v>194</v>
      </c>
      <c r="F14" s="313" t="s">
        <v>194</v>
      </c>
      <c r="G14" s="313">
        <v>4429000</v>
      </c>
      <c r="H14" s="456" t="s">
        <v>194</v>
      </c>
      <c r="I14" s="456"/>
      <c r="J14" s="571" t="s">
        <v>1213</v>
      </c>
      <c r="K14" s="571" t="s">
        <v>753</v>
      </c>
      <c r="L14" s="453" t="s">
        <v>921</v>
      </c>
    </row>
    <row r="15" spans="1:12" s="16" customFormat="1" ht="184.5" customHeight="1" x14ac:dyDescent="0.3">
      <c r="A15" s="291"/>
      <c r="B15" s="286"/>
      <c r="C15" s="454" t="s">
        <v>751</v>
      </c>
      <c r="D15" s="454" t="s">
        <v>918</v>
      </c>
      <c r="E15" s="286"/>
      <c r="F15" s="455"/>
      <c r="G15" s="455"/>
      <c r="H15" s="286"/>
      <c r="I15" s="455"/>
      <c r="J15" s="572"/>
      <c r="K15" s="572"/>
      <c r="L15" s="286"/>
    </row>
    <row r="16" spans="1:12" s="16" customFormat="1" ht="87.75" customHeight="1" x14ac:dyDescent="0.3">
      <c r="A16" s="291"/>
      <c r="B16" s="286"/>
      <c r="C16" s="368" t="s">
        <v>752</v>
      </c>
      <c r="D16" s="314"/>
      <c r="E16" s="286"/>
      <c r="F16" s="314"/>
      <c r="G16" s="286"/>
      <c r="H16" s="286"/>
      <c r="I16" s="362"/>
      <c r="J16" s="286"/>
      <c r="K16" s="87"/>
      <c r="L16" s="286"/>
    </row>
    <row r="17" spans="1:12" s="16" customFormat="1" ht="87" customHeight="1" x14ac:dyDescent="0.3">
      <c r="A17" s="173">
        <v>2</v>
      </c>
      <c r="B17" s="201" t="s">
        <v>754</v>
      </c>
      <c r="C17" s="283" t="s">
        <v>750</v>
      </c>
      <c r="D17" s="170" t="s">
        <v>755</v>
      </c>
      <c r="E17" s="202" t="s">
        <v>194</v>
      </c>
      <c r="F17" s="202" t="s">
        <v>194</v>
      </c>
      <c r="G17" s="282">
        <v>11803000</v>
      </c>
      <c r="H17" s="202"/>
      <c r="I17" s="202"/>
      <c r="J17" s="571" t="s">
        <v>1096</v>
      </c>
      <c r="K17" s="571" t="s">
        <v>1214</v>
      </c>
      <c r="L17" s="202" t="s">
        <v>920</v>
      </c>
    </row>
    <row r="18" spans="1:12" ht="114.75" customHeight="1" x14ac:dyDescent="0.3">
      <c r="A18" s="171"/>
      <c r="B18" s="142"/>
      <c r="C18" s="172" t="s">
        <v>751</v>
      </c>
      <c r="D18" s="592" t="s">
        <v>756</v>
      </c>
      <c r="E18" s="142"/>
      <c r="F18" s="142"/>
      <c r="G18" s="141"/>
      <c r="H18" s="142"/>
      <c r="I18" s="141"/>
      <c r="J18" s="592"/>
      <c r="K18" s="592"/>
      <c r="L18" s="142"/>
    </row>
    <row r="19" spans="1:12" ht="150.75" customHeight="1" x14ac:dyDescent="0.3">
      <c r="A19" s="291"/>
      <c r="B19" s="286"/>
      <c r="C19" s="132" t="s">
        <v>752</v>
      </c>
      <c r="D19" s="572"/>
      <c r="E19" s="286"/>
      <c r="F19" s="286"/>
      <c r="G19" s="314"/>
      <c r="H19" s="286"/>
      <c r="I19" s="287"/>
      <c r="J19" s="286"/>
      <c r="K19" s="572"/>
      <c r="L19" s="286"/>
    </row>
    <row r="20" spans="1:12" ht="78.75" customHeight="1" x14ac:dyDescent="0.3">
      <c r="A20" s="201">
        <v>3</v>
      </c>
      <c r="B20" s="201" t="s">
        <v>758</v>
      </c>
      <c r="C20" s="283" t="s">
        <v>750</v>
      </c>
      <c r="D20" s="170" t="s">
        <v>759</v>
      </c>
      <c r="E20" s="202" t="s">
        <v>194</v>
      </c>
      <c r="F20" s="313">
        <v>8400000</v>
      </c>
      <c r="G20" s="313">
        <v>8400000</v>
      </c>
      <c r="H20" s="202" t="s">
        <v>194</v>
      </c>
      <c r="I20" s="202"/>
      <c r="J20" s="201" t="s">
        <v>761</v>
      </c>
      <c r="K20" s="571" t="s">
        <v>757</v>
      </c>
      <c r="L20" s="202" t="s">
        <v>921</v>
      </c>
    </row>
    <row r="21" spans="1:12" ht="113.25" customHeight="1" x14ac:dyDescent="0.3">
      <c r="A21" s="142"/>
      <c r="B21" s="142"/>
      <c r="C21" s="172" t="s">
        <v>751</v>
      </c>
      <c r="D21" s="592" t="s">
        <v>760</v>
      </c>
      <c r="E21" s="143"/>
      <c r="F21" s="315"/>
      <c r="G21" s="143"/>
      <c r="H21" s="143"/>
      <c r="I21" s="143"/>
      <c r="J21" s="142"/>
      <c r="K21" s="592"/>
      <c r="L21" s="142"/>
    </row>
    <row r="22" spans="1:12" ht="78" customHeight="1" x14ac:dyDescent="0.3">
      <c r="A22" s="286"/>
      <c r="B22" s="286"/>
      <c r="C22" s="132" t="s">
        <v>752</v>
      </c>
      <c r="D22" s="572"/>
      <c r="E22" s="290"/>
      <c r="F22" s="316"/>
      <c r="G22" s="290"/>
      <c r="H22" s="290"/>
      <c r="I22" s="290"/>
      <c r="J22" s="286"/>
      <c r="K22" s="572"/>
      <c r="L22" s="286"/>
    </row>
    <row r="23" spans="1:12" ht="29.25" customHeight="1" x14ac:dyDescent="0.3">
      <c r="A23" s="38"/>
      <c r="B23" s="38"/>
      <c r="C23" s="38"/>
      <c r="D23" s="38"/>
      <c r="E23" s="58">
        <f>SUM(E14:E22)</f>
        <v>0</v>
      </c>
      <c r="F23" s="58">
        <f>SUM(F14:F22)</f>
        <v>8400000</v>
      </c>
      <c r="G23" s="58">
        <f>SUM(G14:G22)</f>
        <v>24632000</v>
      </c>
      <c r="H23" s="58">
        <f>SUM(H14:H22)</f>
        <v>0</v>
      </c>
      <c r="I23" s="58">
        <f>SUM(I14:I22)</f>
        <v>0</v>
      </c>
      <c r="J23" s="38"/>
      <c r="K23" s="38"/>
      <c r="L23" s="38"/>
    </row>
    <row r="25" spans="1:12" s="16" customFormat="1" ht="42.75" customHeigh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8" spans="1:12" s="16" customFormat="1" ht="80.25" customHeigh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7" ht="230.25" customHeight="1" x14ac:dyDescent="0.3"/>
    <row r="44" ht="99" customHeight="1" x14ac:dyDescent="0.3"/>
    <row r="47" ht="99" customHeight="1" x14ac:dyDescent="0.3"/>
    <row r="50" ht="99" customHeight="1" x14ac:dyDescent="0.3"/>
    <row r="56" ht="42.75" customHeight="1" x14ac:dyDescent="0.3"/>
    <row r="59" ht="42.75" customHeight="1" x14ac:dyDescent="0.3"/>
    <row r="62" ht="80.25" customHeight="1" x14ac:dyDescent="0.3"/>
    <row r="65" spans="1:1" ht="61.5" customHeight="1" x14ac:dyDescent="0.3"/>
    <row r="73" spans="1:1" ht="42.75" customHeight="1" x14ac:dyDescent="0.3"/>
    <row r="76" spans="1:1" ht="61.5" customHeight="1" x14ac:dyDescent="0.3"/>
    <row r="79" spans="1:1" x14ac:dyDescent="0.3">
      <c r="A79" s="1"/>
    </row>
  </sheetData>
  <mergeCells count="21">
    <mergeCell ref="A2:L2"/>
    <mergeCell ref="A3:L3"/>
    <mergeCell ref="A4:L4"/>
    <mergeCell ref="A5:L5"/>
    <mergeCell ref="D12:D13"/>
    <mergeCell ref="J12:J13"/>
    <mergeCell ref="A6:J6"/>
    <mergeCell ref="A7:J7"/>
    <mergeCell ref="A11:A13"/>
    <mergeCell ref="B11:B13"/>
    <mergeCell ref="C11:C13"/>
    <mergeCell ref="E11:I11"/>
    <mergeCell ref="K11:K13"/>
    <mergeCell ref="L11:L13"/>
    <mergeCell ref="J17:J18"/>
    <mergeCell ref="D18:D19"/>
    <mergeCell ref="D21:D22"/>
    <mergeCell ref="K20:K22"/>
    <mergeCell ref="J14:J15"/>
    <mergeCell ref="K17:K19"/>
    <mergeCell ref="K14:K15"/>
  </mergeCells>
  <pageMargins left="0.51181102362204722" right="0.11811023622047245" top="1.1417322834645669" bottom="0.74803149606299213" header="0.55118110236220474" footer="0.31496062992125984"/>
  <pageSetup paperSize="9" scale="80" firstPageNumber="103" orientation="landscape" useFirstPageNumber="1" horizontalDpi="300" verticalDpi="300" r:id="rId1"/>
  <headerFooter>
    <oddHeader>&amp;C&amp;"TH SarabunIT๙,Bold"&amp;18
- &amp;P -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2"/>
  <sheetViews>
    <sheetView tabSelected="1" zoomScaleNormal="100" workbookViewId="0">
      <selection activeCell="A11" sqref="A11:L28"/>
    </sheetView>
  </sheetViews>
  <sheetFormatPr defaultColWidth="7.625" defaultRowHeight="14.25" x14ac:dyDescent="0.2"/>
  <cols>
    <col min="1" max="1" width="4" customWidth="1"/>
    <col min="2" max="2" width="12.5" customWidth="1"/>
    <col min="3" max="3" width="9.75" customWidth="1"/>
    <col min="4" max="4" width="25.75" customWidth="1"/>
    <col min="5" max="5" width="18.5" customWidth="1"/>
    <col min="6" max="6" width="9" customWidth="1"/>
    <col min="7" max="7" width="9.375" customWidth="1"/>
    <col min="8" max="8" width="11.5" customWidth="1"/>
    <col min="9" max="9" width="11" customWidth="1"/>
    <col min="10" max="11" width="11.625" customWidth="1"/>
    <col min="12" max="12" width="8.125" customWidth="1"/>
  </cols>
  <sheetData>
    <row r="1" spans="1:12" ht="20.25" x14ac:dyDescent="0.2">
      <c r="A1" s="595" t="s">
        <v>867</v>
      </c>
      <c r="B1" s="595"/>
      <c r="C1" s="595"/>
      <c r="D1" s="595"/>
      <c r="E1" s="595"/>
      <c r="F1" s="595"/>
      <c r="G1" s="595"/>
      <c r="H1" s="595"/>
      <c r="I1" s="595"/>
      <c r="J1" s="595"/>
      <c r="K1" s="595"/>
      <c r="L1" s="595"/>
    </row>
    <row r="2" spans="1:12" ht="20.25" x14ac:dyDescent="0.2">
      <c r="A2" s="595" t="s">
        <v>1246</v>
      </c>
      <c r="B2" s="595"/>
      <c r="C2" s="595"/>
      <c r="D2" s="595"/>
      <c r="E2" s="595"/>
      <c r="F2" s="595"/>
      <c r="G2" s="595"/>
      <c r="H2" s="595"/>
      <c r="I2" s="595"/>
      <c r="J2" s="595"/>
      <c r="K2" s="595"/>
      <c r="L2" s="595"/>
    </row>
    <row r="3" spans="1:12" ht="20.25" x14ac:dyDescent="0.2">
      <c r="A3" s="596" t="s">
        <v>58</v>
      </c>
      <c r="B3" s="596"/>
      <c r="C3" s="596"/>
      <c r="D3" s="596"/>
      <c r="E3" s="596"/>
      <c r="F3" s="596"/>
      <c r="G3" s="596"/>
      <c r="H3" s="596"/>
      <c r="I3" s="596"/>
      <c r="J3" s="596"/>
      <c r="K3" s="596"/>
      <c r="L3" s="596"/>
    </row>
    <row r="4" spans="1:12" ht="18.75" customHeight="1" x14ac:dyDescent="0.2">
      <c r="A4" s="530" t="s">
        <v>7</v>
      </c>
      <c r="B4" s="530" t="s">
        <v>868</v>
      </c>
      <c r="C4" s="530" t="s">
        <v>869</v>
      </c>
      <c r="D4" s="530" t="s">
        <v>870</v>
      </c>
      <c r="E4" s="530" t="s">
        <v>9</v>
      </c>
      <c r="F4" s="598" t="s">
        <v>1247</v>
      </c>
      <c r="G4" s="531" t="s">
        <v>12</v>
      </c>
      <c r="H4" s="532"/>
      <c r="I4" s="532"/>
      <c r="J4" s="532"/>
      <c r="K4" s="533"/>
      <c r="L4" s="530" t="s">
        <v>325</v>
      </c>
    </row>
    <row r="5" spans="1:12" ht="22.5" customHeight="1" x14ac:dyDescent="0.2">
      <c r="A5" s="530"/>
      <c r="B5" s="530"/>
      <c r="C5" s="530"/>
      <c r="D5" s="530"/>
      <c r="E5" s="530"/>
      <c r="F5" s="599"/>
      <c r="G5" s="4">
        <v>2561</v>
      </c>
      <c r="H5" s="4">
        <v>2562</v>
      </c>
      <c r="I5" s="4">
        <v>2563</v>
      </c>
      <c r="J5" s="4">
        <v>2564</v>
      </c>
      <c r="K5" s="4">
        <v>2564</v>
      </c>
      <c r="L5" s="530"/>
    </row>
    <row r="6" spans="1:12" ht="18.75" x14ac:dyDescent="0.2">
      <c r="A6" s="530"/>
      <c r="B6" s="530"/>
      <c r="C6" s="530"/>
      <c r="D6" s="530"/>
      <c r="E6" s="530"/>
      <c r="F6" s="600"/>
      <c r="G6" s="530" t="s">
        <v>4</v>
      </c>
      <c r="H6" s="530" t="s">
        <v>4</v>
      </c>
      <c r="I6" s="530" t="s">
        <v>4</v>
      </c>
      <c r="J6" s="530" t="s">
        <v>4</v>
      </c>
      <c r="K6" s="530" t="s">
        <v>4</v>
      </c>
      <c r="L6" s="530"/>
    </row>
    <row r="7" spans="1:12" ht="95.25" customHeight="1" x14ac:dyDescent="0.2">
      <c r="A7" s="13">
        <v>1</v>
      </c>
      <c r="B7" s="10" t="s">
        <v>871</v>
      </c>
      <c r="C7" s="21" t="s">
        <v>872</v>
      </c>
      <c r="D7" s="10" t="s">
        <v>873</v>
      </c>
      <c r="E7" s="10" t="s">
        <v>874</v>
      </c>
      <c r="F7" s="21" t="s">
        <v>875</v>
      </c>
      <c r="G7" s="21"/>
      <c r="H7" s="35"/>
      <c r="I7" s="35">
        <v>21000</v>
      </c>
      <c r="J7" s="35"/>
      <c r="K7" s="35"/>
      <c r="L7" s="21" t="s">
        <v>19</v>
      </c>
    </row>
    <row r="8" spans="1:12" ht="99.75" customHeight="1" x14ac:dyDescent="0.2">
      <c r="A8" s="13">
        <v>2</v>
      </c>
      <c r="B8" s="10" t="s">
        <v>876</v>
      </c>
      <c r="C8" s="21" t="s">
        <v>872</v>
      </c>
      <c r="D8" s="10" t="s">
        <v>873</v>
      </c>
      <c r="E8" s="10" t="s">
        <v>874</v>
      </c>
      <c r="F8" s="21" t="s">
        <v>875</v>
      </c>
      <c r="G8" s="21"/>
      <c r="H8" s="35"/>
      <c r="I8" s="35">
        <v>21000</v>
      </c>
      <c r="J8" s="35"/>
      <c r="K8" s="35"/>
      <c r="L8" s="21" t="s">
        <v>57</v>
      </c>
    </row>
    <row r="9" spans="1:12" ht="101.25" customHeight="1" x14ac:dyDescent="0.2">
      <c r="A9" s="13">
        <v>3</v>
      </c>
      <c r="B9" s="10" t="s">
        <v>877</v>
      </c>
      <c r="C9" s="10" t="s">
        <v>872</v>
      </c>
      <c r="D9" s="10" t="s">
        <v>873</v>
      </c>
      <c r="E9" s="10" t="s">
        <v>874</v>
      </c>
      <c r="F9" s="21" t="s">
        <v>875</v>
      </c>
      <c r="G9" s="21"/>
      <c r="H9" s="35"/>
      <c r="I9" s="35">
        <v>21000</v>
      </c>
      <c r="J9" s="35"/>
      <c r="K9" s="35"/>
      <c r="L9" s="10" t="s">
        <v>687</v>
      </c>
    </row>
    <row r="10" spans="1:12" ht="100.5" customHeight="1" x14ac:dyDescent="0.2">
      <c r="A10" s="21">
        <v>4</v>
      </c>
      <c r="B10" s="10" t="s">
        <v>876</v>
      </c>
      <c r="C10" s="10" t="s">
        <v>878</v>
      </c>
      <c r="D10" s="10" t="s">
        <v>1097</v>
      </c>
      <c r="E10" s="10" t="s">
        <v>879</v>
      </c>
      <c r="F10" s="21" t="s">
        <v>880</v>
      </c>
      <c r="G10" s="21"/>
      <c r="H10" s="35"/>
      <c r="I10" s="35">
        <v>13600</v>
      </c>
      <c r="J10" s="35"/>
      <c r="K10" s="35"/>
      <c r="L10" s="21" t="s">
        <v>234</v>
      </c>
    </row>
    <row r="11" spans="1:12" ht="56.25" x14ac:dyDescent="0.2">
      <c r="A11" s="21">
        <v>5</v>
      </c>
      <c r="B11" s="21" t="s">
        <v>871</v>
      </c>
      <c r="C11" s="8" t="s">
        <v>881</v>
      </c>
      <c r="D11" s="8" t="s">
        <v>882</v>
      </c>
      <c r="E11" s="8" t="s">
        <v>883</v>
      </c>
      <c r="F11" s="21" t="s">
        <v>884</v>
      </c>
      <c r="G11" s="21"/>
      <c r="H11" s="35"/>
      <c r="I11" s="35"/>
      <c r="J11" s="35">
        <v>20000</v>
      </c>
      <c r="K11" s="35"/>
      <c r="L11" s="8" t="s">
        <v>19</v>
      </c>
    </row>
    <row r="12" spans="1:12" ht="52.5" customHeight="1" x14ac:dyDescent="0.2">
      <c r="A12" s="320">
        <v>6</v>
      </c>
      <c r="B12" s="6" t="s">
        <v>871</v>
      </c>
      <c r="C12" s="6" t="s">
        <v>872</v>
      </c>
      <c r="D12" s="60" t="s">
        <v>1098</v>
      </c>
      <c r="E12" s="6" t="s">
        <v>885</v>
      </c>
      <c r="F12" s="328" t="s">
        <v>886</v>
      </c>
      <c r="G12" s="328"/>
      <c r="H12" s="318"/>
      <c r="I12" s="318">
        <v>10000</v>
      </c>
      <c r="J12" s="318"/>
      <c r="K12" s="318"/>
      <c r="L12" s="6" t="s">
        <v>19</v>
      </c>
    </row>
    <row r="13" spans="1:12" ht="63" customHeight="1" x14ac:dyDescent="0.2">
      <c r="A13" s="319">
        <v>7</v>
      </c>
      <c r="B13" s="5" t="s">
        <v>887</v>
      </c>
      <c r="C13" s="5" t="s">
        <v>872</v>
      </c>
      <c r="D13" s="5" t="s">
        <v>1099</v>
      </c>
      <c r="E13" s="5" t="s">
        <v>885</v>
      </c>
      <c r="F13" s="327" t="s">
        <v>888</v>
      </c>
      <c r="G13" s="327"/>
      <c r="H13" s="47">
        <v>15000</v>
      </c>
      <c r="I13" s="47"/>
      <c r="J13" s="47"/>
      <c r="K13" s="47"/>
      <c r="L13" s="59" t="s">
        <v>57</v>
      </c>
    </row>
    <row r="14" spans="1:12" ht="37.5" x14ac:dyDescent="0.2">
      <c r="A14" s="319">
        <v>8</v>
      </c>
      <c r="B14" s="5" t="s">
        <v>887</v>
      </c>
      <c r="C14" s="5" t="s">
        <v>872</v>
      </c>
      <c r="D14" s="5" t="s">
        <v>1100</v>
      </c>
      <c r="E14" s="5" t="s">
        <v>885</v>
      </c>
      <c r="F14" s="327" t="s">
        <v>888</v>
      </c>
      <c r="G14" s="327"/>
      <c r="H14" s="47"/>
      <c r="I14" s="47">
        <v>15000</v>
      </c>
      <c r="J14" s="47"/>
      <c r="K14" s="47"/>
      <c r="L14" s="59" t="s">
        <v>57</v>
      </c>
    </row>
    <row r="15" spans="1:12" ht="37.5" x14ac:dyDescent="0.2">
      <c r="A15" s="320">
        <v>9</v>
      </c>
      <c r="B15" s="6" t="s">
        <v>887</v>
      </c>
      <c r="C15" s="6" t="s">
        <v>872</v>
      </c>
      <c r="D15" s="6" t="s">
        <v>889</v>
      </c>
      <c r="E15" s="6" t="s">
        <v>885</v>
      </c>
      <c r="F15" s="328" t="s">
        <v>890</v>
      </c>
      <c r="G15" s="328"/>
      <c r="H15" s="318"/>
      <c r="I15" s="318">
        <v>78800</v>
      </c>
      <c r="J15" s="318"/>
      <c r="K15" s="318"/>
      <c r="L15" s="6" t="s">
        <v>57</v>
      </c>
    </row>
    <row r="16" spans="1:12" ht="56.25" x14ac:dyDescent="0.2">
      <c r="A16" s="321"/>
      <c r="B16" s="7"/>
      <c r="C16" s="7"/>
      <c r="D16" s="7" t="s">
        <v>1104</v>
      </c>
      <c r="E16" s="7"/>
      <c r="F16" s="329"/>
      <c r="G16" s="329"/>
      <c r="H16" s="341"/>
      <c r="I16" s="341"/>
      <c r="J16" s="341"/>
      <c r="K16" s="341"/>
      <c r="L16" s="7"/>
    </row>
    <row r="17" spans="1:12" ht="37.5" x14ac:dyDescent="0.2">
      <c r="A17" s="319">
        <v>10</v>
      </c>
      <c r="B17" s="5" t="s">
        <v>871</v>
      </c>
      <c r="C17" s="5" t="s">
        <v>891</v>
      </c>
      <c r="D17" s="5" t="s">
        <v>892</v>
      </c>
      <c r="E17" s="5" t="s">
        <v>893</v>
      </c>
      <c r="F17" s="327" t="s">
        <v>894</v>
      </c>
      <c r="G17" s="327"/>
      <c r="H17" s="47">
        <v>2000000</v>
      </c>
      <c r="I17" s="327" t="s">
        <v>194</v>
      </c>
      <c r="J17" s="327" t="s">
        <v>194</v>
      </c>
      <c r="K17" s="327"/>
      <c r="L17" s="59" t="s">
        <v>19</v>
      </c>
    </row>
    <row r="18" spans="1:12" ht="37.5" x14ac:dyDescent="0.2">
      <c r="A18" s="4">
        <v>11</v>
      </c>
      <c r="B18" s="5" t="s">
        <v>877</v>
      </c>
      <c r="C18" s="5" t="s">
        <v>872</v>
      </c>
      <c r="D18" s="5" t="s">
        <v>1101</v>
      </c>
      <c r="E18" s="5" t="s">
        <v>885</v>
      </c>
      <c r="F18" s="327" t="s">
        <v>888</v>
      </c>
      <c r="G18" s="327"/>
      <c r="H18" s="47"/>
      <c r="I18" s="47">
        <v>15000</v>
      </c>
      <c r="J18" s="47"/>
      <c r="K18" s="47"/>
      <c r="L18" s="5" t="s">
        <v>687</v>
      </c>
    </row>
    <row r="19" spans="1:12" ht="37.5" x14ac:dyDescent="0.2">
      <c r="A19" s="4">
        <v>12</v>
      </c>
      <c r="B19" s="5" t="s">
        <v>876</v>
      </c>
      <c r="C19" s="59" t="s">
        <v>872</v>
      </c>
      <c r="D19" s="5" t="s">
        <v>895</v>
      </c>
      <c r="E19" s="5" t="s">
        <v>896</v>
      </c>
      <c r="F19" s="327" t="s">
        <v>897</v>
      </c>
      <c r="G19" s="327"/>
      <c r="H19" s="47"/>
      <c r="I19" s="47"/>
      <c r="J19" s="47">
        <v>5000</v>
      </c>
      <c r="K19" s="47"/>
      <c r="L19" s="59" t="s">
        <v>57</v>
      </c>
    </row>
    <row r="20" spans="1:12" ht="37.5" x14ac:dyDescent="0.2">
      <c r="A20" s="13">
        <v>13</v>
      </c>
      <c r="B20" s="10" t="s">
        <v>898</v>
      </c>
      <c r="C20" s="21" t="s">
        <v>872</v>
      </c>
      <c r="D20" s="10" t="s">
        <v>899</v>
      </c>
      <c r="E20" s="10" t="s">
        <v>896</v>
      </c>
      <c r="F20" s="21" t="s">
        <v>897</v>
      </c>
      <c r="G20" s="21"/>
      <c r="H20" s="35"/>
      <c r="I20" s="35"/>
      <c r="J20" s="35">
        <v>5000</v>
      </c>
      <c r="K20" s="35"/>
      <c r="L20" s="21" t="s">
        <v>687</v>
      </c>
    </row>
    <row r="21" spans="1:12" ht="37.5" x14ac:dyDescent="0.2">
      <c r="A21" s="13">
        <v>14</v>
      </c>
      <c r="B21" s="10" t="s">
        <v>871</v>
      </c>
      <c r="C21" s="21" t="s">
        <v>872</v>
      </c>
      <c r="D21" s="10" t="s">
        <v>899</v>
      </c>
      <c r="E21" s="10" t="s">
        <v>900</v>
      </c>
      <c r="F21" s="21" t="s">
        <v>897</v>
      </c>
      <c r="G21" s="21"/>
      <c r="H21" s="35"/>
      <c r="I21" s="35"/>
      <c r="J21" s="35">
        <v>5000</v>
      </c>
      <c r="K21" s="35"/>
      <c r="L21" s="21" t="s">
        <v>19</v>
      </c>
    </row>
    <row r="22" spans="1:12" ht="37.5" x14ac:dyDescent="0.2">
      <c r="A22" s="13">
        <v>15</v>
      </c>
      <c r="B22" s="10" t="s">
        <v>876</v>
      </c>
      <c r="C22" s="21" t="s">
        <v>872</v>
      </c>
      <c r="D22" s="10" t="s">
        <v>901</v>
      </c>
      <c r="E22" s="10" t="s">
        <v>900</v>
      </c>
      <c r="F22" s="21" t="s">
        <v>902</v>
      </c>
      <c r="G22" s="21"/>
      <c r="H22" s="35"/>
      <c r="I22" s="35">
        <v>20000</v>
      </c>
      <c r="J22" s="35"/>
      <c r="K22" s="35"/>
      <c r="L22" s="21" t="s">
        <v>57</v>
      </c>
    </row>
    <row r="23" spans="1:12" ht="76.5" customHeight="1" x14ac:dyDescent="0.2">
      <c r="A23" s="21">
        <v>16</v>
      </c>
      <c r="B23" s="10" t="s">
        <v>876</v>
      </c>
      <c r="C23" s="21" t="s">
        <v>872</v>
      </c>
      <c r="D23" s="10" t="s">
        <v>1102</v>
      </c>
      <c r="E23" s="10" t="s">
        <v>903</v>
      </c>
      <c r="F23" s="21" t="s">
        <v>1103</v>
      </c>
      <c r="G23" s="21"/>
      <c r="H23" s="35">
        <v>125000</v>
      </c>
      <c r="I23" s="35"/>
      <c r="J23" s="35"/>
      <c r="K23" s="35"/>
      <c r="L23" s="21" t="s">
        <v>57</v>
      </c>
    </row>
    <row r="24" spans="1:12" ht="56.25" x14ac:dyDescent="0.2">
      <c r="A24" s="21">
        <v>17</v>
      </c>
      <c r="B24" s="10" t="s">
        <v>877</v>
      </c>
      <c r="C24" s="10" t="s">
        <v>904</v>
      </c>
      <c r="D24" s="10" t="s">
        <v>905</v>
      </c>
      <c r="E24" s="10" t="s">
        <v>906</v>
      </c>
      <c r="F24" s="21" t="s">
        <v>880</v>
      </c>
      <c r="G24" s="21"/>
      <c r="H24" s="35">
        <v>3500</v>
      </c>
      <c r="I24" s="35"/>
      <c r="J24" s="35"/>
      <c r="K24" s="35"/>
      <c r="L24" s="21" t="s">
        <v>310</v>
      </c>
    </row>
    <row r="25" spans="1:12" ht="72" customHeight="1" x14ac:dyDescent="0.2">
      <c r="A25" s="320">
        <v>18</v>
      </c>
      <c r="B25" s="6" t="s">
        <v>876</v>
      </c>
      <c r="C25" s="6" t="s">
        <v>872</v>
      </c>
      <c r="D25" s="6" t="s">
        <v>1105</v>
      </c>
      <c r="E25" s="6" t="s">
        <v>907</v>
      </c>
      <c r="F25" s="328" t="s">
        <v>908</v>
      </c>
      <c r="G25" s="328"/>
      <c r="H25" s="318"/>
      <c r="I25" s="318">
        <v>138000</v>
      </c>
      <c r="J25" s="318"/>
      <c r="K25" s="318"/>
      <c r="L25" s="6" t="s">
        <v>909</v>
      </c>
    </row>
    <row r="26" spans="1:12" ht="39.75" customHeight="1" x14ac:dyDescent="0.2">
      <c r="A26" s="21">
        <v>19</v>
      </c>
      <c r="B26" s="324" t="s">
        <v>1136</v>
      </c>
      <c r="C26" s="324" t="s">
        <v>891</v>
      </c>
      <c r="D26" s="324" t="s">
        <v>1215</v>
      </c>
      <c r="E26" s="324" t="s">
        <v>896</v>
      </c>
      <c r="F26" s="374" t="s">
        <v>884</v>
      </c>
      <c r="G26" s="374"/>
      <c r="H26" s="318"/>
      <c r="I26" s="318">
        <v>59000</v>
      </c>
      <c r="J26" s="318">
        <v>59000</v>
      </c>
      <c r="K26" s="318"/>
      <c r="L26" s="6" t="s">
        <v>909</v>
      </c>
    </row>
    <row r="27" spans="1:12" ht="48.75" customHeight="1" x14ac:dyDescent="0.2">
      <c r="A27" s="5">
        <v>20</v>
      </c>
      <c r="B27" s="5" t="s">
        <v>1136</v>
      </c>
      <c r="C27" s="5" t="s">
        <v>1137</v>
      </c>
      <c r="D27" s="5" t="s">
        <v>1145</v>
      </c>
      <c r="E27" s="5" t="s">
        <v>1146</v>
      </c>
      <c r="F27" s="327" t="s">
        <v>884</v>
      </c>
      <c r="G27" s="327"/>
      <c r="H27" s="47"/>
      <c r="I27" s="47">
        <v>114000</v>
      </c>
      <c r="J27" s="47"/>
      <c r="K27" s="47"/>
      <c r="L27" s="6" t="s">
        <v>909</v>
      </c>
    </row>
    <row r="28" spans="1:12" ht="20.25" x14ac:dyDescent="0.2">
      <c r="A28" s="59"/>
      <c r="B28" s="597" t="s">
        <v>5</v>
      </c>
      <c r="C28" s="597"/>
      <c r="D28" s="597"/>
      <c r="E28" s="597"/>
      <c r="F28" s="597"/>
      <c r="G28" s="122"/>
      <c r="H28" s="317">
        <f>SUM(H7:H27)</f>
        <v>2143500</v>
      </c>
      <c r="I28" s="317">
        <f>SUM(I7:I27)</f>
        <v>526400</v>
      </c>
      <c r="J28" s="317">
        <f>SUM(J7:J27)</f>
        <v>94000</v>
      </c>
      <c r="K28" s="317">
        <f>SUM(K7:K27)</f>
        <v>0</v>
      </c>
      <c r="L28" s="59"/>
    </row>
    <row r="29" spans="1:12" x14ac:dyDescent="0.2">
      <c r="A29" s="51"/>
    </row>
    <row r="30" spans="1:12" x14ac:dyDescent="0.2">
      <c r="A30" s="51"/>
    </row>
    <row r="31" spans="1:12" ht="15" x14ac:dyDescent="0.25">
      <c r="B31" s="2"/>
    </row>
    <row r="32" spans="1:12" ht="15" x14ac:dyDescent="0.25">
      <c r="B32" s="2"/>
    </row>
  </sheetData>
  <mergeCells count="5">
    <mergeCell ref="A1:L1"/>
    <mergeCell ref="A2:L2"/>
    <mergeCell ref="A3:L3"/>
    <mergeCell ref="B28:F28"/>
    <mergeCell ref="F4:F6"/>
  </mergeCells>
  <pageMargins left="0.51181102362204722" right="0.70866141732283472" top="1.1417322834645669" bottom="0.74803149606299213" header="0.55118110236220474" footer="0.31496062992125984"/>
  <pageSetup paperSize="9" scale="85" firstPageNumber="106" orientation="landscape" useFirstPageNumber="1" r:id="rId1"/>
  <headerFooter>
    <oddHeader>&amp;C&amp;"TH SarabunIT๙,Bold"&amp;18
- &amp;P -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3"/>
  <sheetViews>
    <sheetView zoomScaleNormal="100" zoomScaleSheetLayoutView="100" zoomScalePageLayoutView="90" workbookViewId="0">
      <selection activeCell="A204" sqref="A204:L207"/>
    </sheetView>
  </sheetViews>
  <sheetFormatPr defaultRowHeight="15" x14ac:dyDescent="0.25"/>
  <cols>
    <col min="1" max="1" width="4.25" style="2" customWidth="1"/>
    <col min="2" max="2" width="25.75" style="2" customWidth="1"/>
    <col min="3" max="3" width="16.375" style="2" customWidth="1"/>
    <col min="4" max="4" width="10.125" style="2" customWidth="1"/>
    <col min="5" max="9" width="12.625" style="2" customWidth="1"/>
    <col min="10" max="10" width="15.25" style="2" customWidth="1"/>
    <col min="11" max="11" width="15.5" style="2" customWidth="1"/>
    <col min="12" max="12" width="10.125" style="2" customWidth="1"/>
    <col min="13" max="16384" width="9" style="2"/>
  </cols>
  <sheetData>
    <row r="1" spans="1:12" ht="20.25" customHeight="1" x14ac:dyDescent="0.25">
      <c r="A1" s="525"/>
    </row>
    <row r="2" spans="1:12" ht="20.25" customHeight="1" x14ac:dyDescent="0.25">
      <c r="A2" s="545" t="s">
        <v>59</v>
      </c>
      <c r="B2" s="545"/>
      <c r="C2" s="545"/>
      <c r="D2" s="545"/>
      <c r="E2" s="545"/>
      <c r="F2" s="545"/>
      <c r="G2" s="545"/>
      <c r="H2" s="545"/>
      <c r="I2" s="545"/>
      <c r="J2" s="545"/>
      <c r="K2" s="545"/>
      <c r="L2" s="545"/>
    </row>
    <row r="3" spans="1:12" ht="20.25" customHeight="1" x14ac:dyDescent="0.25">
      <c r="A3" s="545" t="s">
        <v>60</v>
      </c>
      <c r="B3" s="545"/>
      <c r="C3" s="545"/>
      <c r="D3" s="545"/>
      <c r="E3" s="545"/>
      <c r="F3" s="545"/>
      <c r="G3" s="545"/>
      <c r="H3" s="545"/>
      <c r="I3" s="545"/>
      <c r="J3" s="545"/>
      <c r="K3" s="545"/>
      <c r="L3" s="545"/>
    </row>
    <row r="4" spans="1:12" ht="20.25" customHeight="1" x14ac:dyDescent="0.35">
      <c r="A4" s="546" t="s">
        <v>58</v>
      </c>
      <c r="B4" s="546"/>
      <c r="C4" s="546"/>
      <c r="D4" s="546"/>
      <c r="E4" s="546"/>
      <c r="F4" s="546"/>
      <c r="G4" s="546"/>
      <c r="H4" s="546"/>
      <c r="I4" s="546"/>
      <c r="J4" s="546"/>
      <c r="K4" s="546"/>
      <c r="L4" s="546"/>
    </row>
    <row r="5" spans="1:12" ht="20.25" customHeight="1" x14ac:dyDescent="0.25">
      <c r="A5" s="544" t="s">
        <v>62</v>
      </c>
      <c r="B5" s="544"/>
      <c r="C5" s="544"/>
      <c r="D5" s="544"/>
      <c r="E5" s="544"/>
      <c r="F5" s="544"/>
      <c r="G5" s="544"/>
      <c r="H5" s="544"/>
      <c r="I5" s="544"/>
      <c r="J5" s="544"/>
      <c r="K5" s="544"/>
      <c r="L5" s="544"/>
    </row>
    <row r="6" spans="1:12" ht="20.25" customHeight="1" x14ac:dyDescent="0.25">
      <c r="A6" s="525" t="s">
        <v>63</v>
      </c>
      <c r="B6" s="525"/>
      <c r="C6" s="525"/>
      <c r="D6" s="525"/>
      <c r="E6" s="525"/>
      <c r="F6" s="525"/>
      <c r="G6" s="525"/>
      <c r="H6" s="525"/>
      <c r="I6" s="525"/>
      <c r="J6" s="525"/>
    </row>
    <row r="7" spans="1:12" ht="20.25" customHeight="1" x14ac:dyDescent="0.25">
      <c r="B7" s="3" t="s">
        <v>37</v>
      </c>
      <c r="C7" s="3"/>
      <c r="D7" s="3"/>
      <c r="E7" s="3"/>
      <c r="F7" s="3"/>
      <c r="G7" s="3"/>
      <c r="H7" s="3"/>
      <c r="I7" s="3"/>
      <c r="J7" s="3"/>
    </row>
    <row r="8" spans="1:12" ht="20.25" customHeight="1" x14ac:dyDescent="0.25">
      <c r="B8" s="3" t="s">
        <v>61</v>
      </c>
      <c r="C8" s="3"/>
      <c r="D8" s="3"/>
      <c r="E8" s="3"/>
      <c r="F8" s="3"/>
      <c r="G8" s="3"/>
      <c r="H8" s="3"/>
      <c r="I8" s="3"/>
      <c r="J8" s="3"/>
    </row>
    <row r="9" spans="1:12" ht="20.25" x14ac:dyDescent="0.3">
      <c r="B9" s="376" t="s">
        <v>1155</v>
      </c>
    </row>
    <row r="10" spans="1:12" ht="19.5" customHeight="1" x14ac:dyDescent="0.25">
      <c r="A10" s="526" t="s">
        <v>7</v>
      </c>
      <c r="B10" s="526" t="s">
        <v>8</v>
      </c>
      <c r="C10" s="526" t="s">
        <v>9</v>
      </c>
      <c r="D10" s="518" t="s">
        <v>10</v>
      </c>
      <c r="E10" s="526" t="s">
        <v>12</v>
      </c>
      <c r="F10" s="526"/>
      <c r="G10" s="526"/>
      <c r="H10" s="526"/>
      <c r="I10" s="526"/>
      <c r="J10" s="518" t="s">
        <v>13</v>
      </c>
      <c r="K10" s="518" t="s">
        <v>15</v>
      </c>
      <c r="L10" s="518" t="s">
        <v>16</v>
      </c>
    </row>
    <row r="11" spans="1:12" ht="37.5" customHeight="1" x14ac:dyDescent="0.25">
      <c r="A11" s="526"/>
      <c r="B11" s="526"/>
      <c r="C11" s="526"/>
      <c r="D11" s="523" t="s">
        <v>11</v>
      </c>
      <c r="E11" s="124">
        <v>2561</v>
      </c>
      <c r="F11" s="124">
        <v>2562</v>
      </c>
      <c r="G11" s="124">
        <v>2563</v>
      </c>
      <c r="H11" s="124">
        <v>2564</v>
      </c>
      <c r="I11" s="124">
        <v>2565</v>
      </c>
      <c r="J11" s="523" t="s">
        <v>14</v>
      </c>
      <c r="K11" s="523"/>
      <c r="L11" s="523"/>
    </row>
    <row r="12" spans="1:12" ht="26.25" customHeight="1" x14ac:dyDescent="0.25">
      <c r="A12" s="526"/>
      <c r="B12" s="526"/>
      <c r="C12" s="526"/>
      <c r="D12" s="524"/>
      <c r="E12" s="526" t="s">
        <v>4</v>
      </c>
      <c r="F12" s="526" t="s">
        <v>4</v>
      </c>
      <c r="G12" s="526" t="s">
        <v>4</v>
      </c>
      <c r="H12" s="526" t="s">
        <v>4</v>
      </c>
      <c r="I12" s="526" t="s">
        <v>4</v>
      </c>
      <c r="J12" s="524"/>
      <c r="K12" s="524"/>
      <c r="L12" s="524"/>
    </row>
    <row r="13" spans="1:12" ht="37.5" customHeight="1" x14ac:dyDescent="0.3">
      <c r="A13" s="377">
        <v>1</v>
      </c>
      <c r="B13" s="378" t="s">
        <v>17</v>
      </c>
      <c r="C13" s="528"/>
      <c r="D13" s="528"/>
      <c r="E13" s="127"/>
      <c r="F13" s="128"/>
      <c r="G13" s="128"/>
      <c r="H13" s="128"/>
      <c r="I13" s="128"/>
      <c r="J13" s="129"/>
      <c r="K13" s="129"/>
      <c r="L13" s="130"/>
    </row>
    <row r="14" spans="1:12" ht="88.5" customHeight="1" x14ac:dyDescent="0.3">
      <c r="A14" s="389"/>
      <c r="B14" s="87" t="s">
        <v>1233</v>
      </c>
      <c r="C14" s="131" t="s">
        <v>64</v>
      </c>
      <c r="D14" s="132" t="s">
        <v>80</v>
      </c>
      <c r="E14" s="394">
        <v>1650000</v>
      </c>
      <c r="F14" s="373"/>
      <c r="G14" s="373"/>
      <c r="H14" s="373"/>
      <c r="I14" s="373"/>
      <c r="J14" s="87" t="s">
        <v>81</v>
      </c>
      <c r="K14" s="87" t="s">
        <v>78</v>
      </c>
      <c r="L14" s="373" t="s">
        <v>19</v>
      </c>
    </row>
    <row r="15" spans="1:12" ht="84" customHeight="1" x14ac:dyDescent="0.25">
      <c r="A15" s="135"/>
      <c r="B15" s="84" t="s">
        <v>82</v>
      </c>
      <c r="C15" s="72" t="s">
        <v>20</v>
      </c>
      <c r="D15" s="84" t="s">
        <v>83</v>
      </c>
      <c r="E15" s="199"/>
      <c r="F15" s="135"/>
      <c r="G15" s="135"/>
      <c r="H15" s="135"/>
      <c r="I15" s="199">
        <v>1500000</v>
      </c>
      <c r="J15" s="84" t="s">
        <v>84</v>
      </c>
      <c r="K15" s="84" t="s">
        <v>78</v>
      </c>
      <c r="L15" s="135" t="s">
        <v>19</v>
      </c>
    </row>
    <row r="16" spans="1:12" ht="86.25" customHeight="1" x14ac:dyDescent="0.25">
      <c r="A16" s="135"/>
      <c r="B16" s="84" t="s">
        <v>85</v>
      </c>
      <c r="C16" s="136" t="s">
        <v>79</v>
      </c>
      <c r="D16" s="84" t="s">
        <v>86</v>
      </c>
      <c r="E16" s="135"/>
      <c r="F16" s="199">
        <v>5500000</v>
      </c>
      <c r="G16" s="135"/>
      <c r="H16" s="135"/>
      <c r="I16" s="135"/>
      <c r="J16" s="84" t="s">
        <v>87</v>
      </c>
      <c r="K16" s="84" t="s">
        <v>78</v>
      </c>
      <c r="L16" s="135" t="s">
        <v>19</v>
      </c>
    </row>
    <row r="17" spans="1:12" ht="85.5" customHeight="1" x14ac:dyDescent="0.25">
      <c r="A17" s="390"/>
      <c r="B17" s="157" t="s">
        <v>88</v>
      </c>
      <c r="C17" s="157" t="s">
        <v>24</v>
      </c>
      <c r="D17" s="157" t="s">
        <v>89</v>
      </c>
      <c r="E17" s="395"/>
      <c r="F17" s="208"/>
      <c r="G17" s="208"/>
      <c r="H17" s="395">
        <v>1500000</v>
      </c>
      <c r="I17" s="395"/>
      <c r="J17" s="157" t="s">
        <v>90</v>
      </c>
      <c r="K17" s="157" t="s">
        <v>18</v>
      </c>
      <c r="L17" s="208" t="s">
        <v>19</v>
      </c>
    </row>
    <row r="18" spans="1:12" ht="66" customHeight="1" x14ac:dyDescent="0.25">
      <c r="A18" s="366"/>
      <c r="B18" s="137" t="s">
        <v>391</v>
      </c>
      <c r="C18" s="138" t="s">
        <v>20</v>
      </c>
      <c r="D18" s="139" t="s">
        <v>86</v>
      </c>
      <c r="E18" s="139"/>
      <c r="F18" s="139"/>
      <c r="G18" s="139"/>
      <c r="H18" s="396"/>
      <c r="I18" s="396">
        <v>5500000</v>
      </c>
      <c r="J18" s="137" t="s">
        <v>374</v>
      </c>
      <c r="K18" s="137" t="s">
        <v>21</v>
      </c>
      <c r="L18" s="139" t="s">
        <v>19</v>
      </c>
    </row>
    <row r="19" spans="1:12" ht="84" customHeight="1" x14ac:dyDescent="0.25">
      <c r="A19" s="366"/>
      <c r="B19" s="84" t="s">
        <v>91</v>
      </c>
      <c r="C19" s="72" t="s">
        <v>20</v>
      </c>
      <c r="D19" s="68" t="s">
        <v>92</v>
      </c>
      <c r="E19" s="199">
        <v>6900000</v>
      </c>
      <c r="F19" s="135"/>
      <c r="G19" s="135"/>
      <c r="H19" s="135"/>
      <c r="I19" s="135"/>
      <c r="J19" s="84" t="s">
        <v>93</v>
      </c>
      <c r="K19" s="84" t="s">
        <v>18</v>
      </c>
      <c r="L19" s="135" t="s">
        <v>19</v>
      </c>
    </row>
    <row r="20" spans="1:12" ht="71.25" customHeight="1" x14ac:dyDescent="0.25">
      <c r="A20" s="366"/>
      <c r="B20" s="84" t="s">
        <v>103</v>
      </c>
      <c r="C20" s="72" t="s">
        <v>20</v>
      </c>
      <c r="D20" s="84" t="s">
        <v>99</v>
      </c>
      <c r="E20" s="199">
        <v>1650000</v>
      </c>
      <c r="F20" s="135"/>
      <c r="G20" s="135"/>
      <c r="H20" s="135"/>
      <c r="I20" s="135"/>
      <c r="J20" s="84" t="s">
        <v>104</v>
      </c>
      <c r="K20" s="84" t="s">
        <v>22</v>
      </c>
      <c r="L20" s="135" t="s">
        <v>19</v>
      </c>
    </row>
    <row r="21" spans="1:12" ht="82.5" customHeight="1" x14ac:dyDescent="0.25">
      <c r="A21" s="366"/>
      <c r="B21" s="84" t="s">
        <v>94</v>
      </c>
      <c r="C21" s="72" t="s">
        <v>20</v>
      </c>
      <c r="D21" s="84" t="s">
        <v>95</v>
      </c>
      <c r="E21" s="135"/>
      <c r="F21" s="199"/>
      <c r="G21" s="199">
        <v>6000000</v>
      </c>
      <c r="H21" s="199">
        <v>6000000</v>
      </c>
      <c r="I21" s="135"/>
      <c r="J21" s="84" t="s">
        <v>96</v>
      </c>
      <c r="K21" s="84" t="s">
        <v>18</v>
      </c>
      <c r="L21" s="135" t="s">
        <v>19</v>
      </c>
    </row>
    <row r="22" spans="1:12" ht="91.5" customHeight="1" x14ac:dyDescent="0.25">
      <c r="A22" s="366"/>
      <c r="B22" s="84" t="s">
        <v>105</v>
      </c>
      <c r="C22" s="72" t="s">
        <v>20</v>
      </c>
      <c r="D22" s="84" t="s">
        <v>97</v>
      </c>
      <c r="E22" s="199">
        <v>1300000</v>
      </c>
      <c r="F22" s="135"/>
      <c r="G22" s="135"/>
      <c r="H22" s="135"/>
      <c r="I22" s="135"/>
      <c r="J22" s="84" t="s">
        <v>98</v>
      </c>
      <c r="K22" s="84" t="s">
        <v>24</v>
      </c>
      <c r="L22" s="135" t="s">
        <v>19</v>
      </c>
    </row>
    <row r="23" spans="1:12" ht="70.5" customHeight="1" x14ac:dyDescent="0.25">
      <c r="A23" s="135"/>
      <c r="B23" s="84" t="s">
        <v>1232</v>
      </c>
      <c r="C23" s="72" t="s">
        <v>20</v>
      </c>
      <c r="D23" s="84" t="s">
        <v>99</v>
      </c>
      <c r="E23" s="199"/>
      <c r="F23" s="135"/>
      <c r="G23" s="135"/>
      <c r="H23" s="199">
        <v>1300000</v>
      </c>
      <c r="I23" s="135"/>
      <c r="J23" s="84" t="s">
        <v>100</v>
      </c>
      <c r="K23" s="84" t="s">
        <v>24</v>
      </c>
      <c r="L23" s="135" t="s">
        <v>19</v>
      </c>
    </row>
    <row r="24" spans="1:12" ht="63.75" customHeight="1" x14ac:dyDescent="0.25">
      <c r="A24" s="366"/>
      <c r="B24" s="84" t="s">
        <v>101</v>
      </c>
      <c r="C24" s="72" t="s">
        <v>20</v>
      </c>
      <c r="D24" s="84" t="s">
        <v>99</v>
      </c>
      <c r="E24" s="199">
        <v>1300000</v>
      </c>
      <c r="F24" s="135"/>
      <c r="G24" s="135"/>
      <c r="H24" s="135"/>
      <c r="I24" s="135"/>
      <c r="J24" s="84" t="s">
        <v>23</v>
      </c>
      <c r="K24" s="84" t="s">
        <v>24</v>
      </c>
      <c r="L24" s="135" t="s">
        <v>19</v>
      </c>
    </row>
    <row r="25" spans="1:12" ht="66.75" customHeight="1" x14ac:dyDescent="0.25">
      <c r="A25" s="366"/>
      <c r="B25" s="137" t="s">
        <v>392</v>
      </c>
      <c r="C25" s="138" t="s">
        <v>20</v>
      </c>
      <c r="D25" s="137" t="s">
        <v>99</v>
      </c>
      <c r="E25" s="397">
        <v>0</v>
      </c>
      <c r="F25" s="397">
        <v>2000000</v>
      </c>
      <c r="G25" s="397"/>
      <c r="H25" s="397"/>
      <c r="I25" s="397"/>
      <c r="J25" s="137" t="s">
        <v>104</v>
      </c>
      <c r="K25" s="84" t="s">
        <v>24</v>
      </c>
      <c r="L25" s="139" t="s">
        <v>19</v>
      </c>
    </row>
    <row r="26" spans="1:12" ht="66.75" customHeight="1" x14ac:dyDescent="0.25">
      <c r="A26" s="366"/>
      <c r="B26" s="72" t="s">
        <v>989</v>
      </c>
      <c r="C26" s="72" t="s">
        <v>20</v>
      </c>
      <c r="D26" s="84" t="s">
        <v>25</v>
      </c>
      <c r="E26" s="135"/>
      <c r="F26" s="199"/>
      <c r="G26" s="135"/>
      <c r="H26" s="199">
        <v>4950000</v>
      </c>
      <c r="I26" s="135"/>
      <c r="J26" s="84" t="s">
        <v>102</v>
      </c>
      <c r="K26" s="84" t="s">
        <v>24</v>
      </c>
      <c r="L26" s="135" t="s">
        <v>19</v>
      </c>
    </row>
    <row r="27" spans="1:12" ht="87" customHeight="1" x14ac:dyDescent="0.3">
      <c r="A27" s="366"/>
      <c r="B27" s="84" t="s">
        <v>393</v>
      </c>
      <c r="C27" s="72" t="s">
        <v>26</v>
      </c>
      <c r="D27" s="84" t="s">
        <v>99</v>
      </c>
      <c r="E27" s="135"/>
      <c r="F27" s="135"/>
      <c r="G27" s="398"/>
      <c r="H27" s="199"/>
      <c r="I27" s="199">
        <v>500000</v>
      </c>
      <c r="J27" s="84" t="s">
        <v>100</v>
      </c>
      <c r="K27" s="84" t="s">
        <v>24</v>
      </c>
      <c r="L27" s="135" t="s">
        <v>19</v>
      </c>
    </row>
    <row r="28" spans="1:12" ht="26.25" customHeight="1" x14ac:dyDescent="0.3">
      <c r="A28" s="379">
        <v>2</v>
      </c>
      <c r="B28" s="547" t="s">
        <v>1156</v>
      </c>
      <c r="C28" s="548"/>
      <c r="D28" s="141"/>
      <c r="E28" s="364"/>
      <c r="F28" s="399"/>
      <c r="G28" s="363"/>
      <c r="H28" s="364"/>
      <c r="I28" s="364"/>
      <c r="J28" s="142"/>
      <c r="K28" s="142"/>
      <c r="L28" s="143"/>
    </row>
    <row r="29" spans="1:12" ht="84.75" customHeight="1" x14ac:dyDescent="0.25">
      <c r="A29" s="292"/>
      <c r="B29" s="144" t="s">
        <v>388</v>
      </c>
      <c r="C29" s="160" t="s">
        <v>24</v>
      </c>
      <c r="D29" s="145" t="s">
        <v>106</v>
      </c>
      <c r="E29" s="145"/>
      <c r="F29" s="145"/>
      <c r="G29" s="145"/>
      <c r="H29" s="400"/>
      <c r="I29" s="400">
        <v>1260000</v>
      </c>
      <c r="J29" s="146" t="s">
        <v>373</v>
      </c>
      <c r="K29" s="160" t="s">
        <v>24</v>
      </c>
      <c r="L29" s="145" t="s">
        <v>19</v>
      </c>
    </row>
    <row r="30" spans="1:12" ht="63.75" customHeight="1" x14ac:dyDescent="0.25">
      <c r="A30" s="366"/>
      <c r="B30" s="147" t="s">
        <v>389</v>
      </c>
      <c r="C30" s="84" t="s">
        <v>24</v>
      </c>
      <c r="D30" s="148" t="s">
        <v>107</v>
      </c>
      <c r="E30" s="148"/>
      <c r="F30" s="148"/>
      <c r="G30" s="401"/>
      <c r="H30" s="401"/>
      <c r="I30" s="401">
        <v>1500000</v>
      </c>
      <c r="J30" s="147" t="s">
        <v>108</v>
      </c>
      <c r="K30" s="84" t="s">
        <v>24</v>
      </c>
      <c r="L30" s="148" t="s">
        <v>19</v>
      </c>
    </row>
    <row r="31" spans="1:12" ht="66.75" customHeight="1" x14ac:dyDescent="0.25">
      <c r="A31" s="366"/>
      <c r="B31" s="150" t="s">
        <v>390</v>
      </c>
      <c r="C31" s="56" t="s">
        <v>20</v>
      </c>
      <c r="D31" s="150" t="s">
        <v>109</v>
      </c>
      <c r="E31" s="57">
        <v>1800000</v>
      </c>
      <c r="F31" s="152"/>
      <c r="G31" s="152"/>
      <c r="H31" s="152"/>
      <c r="I31" s="152"/>
      <c r="J31" s="150" t="s">
        <v>110</v>
      </c>
      <c r="K31" s="84" t="s">
        <v>24</v>
      </c>
      <c r="L31" s="152" t="s">
        <v>19</v>
      </c>
    </row>
    <row r="32" spans="1:12" ht="70.5" customHeight="1" x14ac:dyDescent="0.25">
      <c r="A32" s="390"/>
      <c r="B32" s="158" t="s">
        <v>386</v>
      </c>
      <c r="C32" s="157" t="s">
        <v>24</v>
      </c>
      <c r="D32" s="209" t="s">
        <v>150</v>
      </c>
      <c r="E32" s="402"/>
      <c r="F32" s="209"/>
      <c r="G32" s="209"/>
      <c r="H32" s="209"/>
      <c r="I32" s="402">
        <v>1200000</v>
      </c>
      <c r="J32" s="158" t="s">
        <v>151</v>
      </c>
      <c r="K32" s="157" t="s">
        <v>24</v>
      </c>
      <c r="L32" s="209" t="s">
        <v>19</v>
      </c>
    </row>
    <row r="33" spans="1:12" ht="65.25" customHeight="1" x14ac:dyDescent="0.25">
      <c r="A33" s="366"/>
      <c r="B33" s="147" t="s">
        <v>387</v>
      </c>
      <c r="C33" s="84" t="s">
        <v>24</v>
      </c>
      <c r="D33" s="148" t="s">
        <v>86</v>
      </c>
      <c r="E33" s="148"/>
      <c r="F33" s="148"/>
      <c r="G33" s="401"/>
      <c r="H33" s="401">
        <v>5500000</v>
      </c>
      <c r="I33" s="401">
        <v>5500000</v>
      </c>
      <c r="J33" s="147" t="s">
        <v>120</v>
      </c>
      <c r="K33" s="84" t="s">
        <v>24</v>
      </c>
      <c r="L33" s="148" t="s">
        <v>19</v>
      </c>
    </row>
    <row r="34" spans="1:12" ht="65.25" customHeight="1" x14ac:dyDescent="0.25">
      <c r="A34" s="366"/>
      <c r="B34" s="147" t="s">
        <v>1234</v>
      </c>
      <c r="C34" s="84" t="s">
        <v>24</v>
      </c>
      <c r="D34" s="148" t="s">
        <v>99</v>
      </c>
      <c r="E34" s="147"/>
      <c r="F34" s="149"/>
      <c r="G34" s="401">
        <v>1375000</v>
      </c>
      <c r="H34" s="147"/>
      <c r="I34" s="147"/>
      <c r="J34" s="147" t="s">
        <v>372</v>
      </c>
      <c r="K34" s="84" t="s">
        <v>24</v>
      </c>
      <c r="L34" s="148" t="s">
        <v>19</v>
      </c>
    </row>
    <row r="35" spans="1:12" ht="69" customHeight="1" x14ac:dyDescent="0.25">
      <c r="A35" s="366"/>
      <c r="B35" s="207" t="s">
        <v>1235</v>
      </c>
      <c r="C35" s="210" t="s">
        <v>20</v>
      </c>
      <c r="D35" s="207" t="s">
        <v>99</v>
      </c>
      <c r="E35" s="243"/>
      <c r="F35" s="212"/>
      <c r="G35" s="243">
        <v>1373000</v>
      </c>
      <c r="H35" s="212"/>
      <c r="I35" s="212"/>
      <c r="J35" s="207" t="s">
        <v>117</v>
      </c>
      <c r="K35" s="207" t="s">
        <v>29</v>
      </c>
      <c r="L35" s="212" t="s">
        <v>19</v>
      </c>
    </row>
    <row r="36" spans="1:12" ht="87" customHeight="1" x14ac:dyDescent="0.25">
      <c r="A36" s="390"/>
      <c r="B36" s="157" t="s">
        <v>1228</v>
      </c>
      <c r="C36" s="203" t="s">
        <v>152</v>
      </c>
      <c r="D36" s="207" t="s">
        <v>99</v>
      </c>
      <c r="E36" s="208"/>
      <c r="F36" s="214"/>
      <c r="G36" s="214">
        <v>1100000</v>
      </c>
      <c r="H36" s="214"/>
      <c r="I36" s="214"/>
      <c r="J36" s="157" t="s">
        <v>372</v>
      </c>
      <c r="K36" s="157" t="s">
        <v>24</v>
      </c>
      <c r="L36" s="213" t="s">
        <v>19</v>
      </c>
    </row>
    <row r="37" spans="1:12" ht="65.25" customHeight="1" x14ac:dyDescent="0.3">
      <c r="A37" s="366"/>
      <c r="B37" s="150" t="s">
        <v>394</v>
      </c>
      <c r="C37" s="56" t="s">
        <v>27</v>
      </c>
      <c r="D37" s="150" t="s">
        <v>126</v>
      </c>
      <c r="E37" s="152"/>
      <c r="F37" s="162">
        <v>3100000</v>
      </c>
      <c r="G37" s="403"/>
      <c r="H37" s="162"/>
      <c r="I37" s="152"/>
      <c r="J37" s="150" t="s">
        <v>154</v>
      </c>
      <c r="K37" s="84" t="s">
        <v>24</v>
      </c>
      <c r="L37" s="154" t="s">
        <v>19</v>
      </c>
    </row>
    <row r="38" spans="1:12" ht="69.75" customHeight="1" x14ac:dyDescent="0.25">
      <c r="A38" s="135"/>
      <c r="B38" s="207" t="s">
        <v>395</v>
      </c>
      <c r="C38" s="210" t="s">
        <v>20</v>
      </c>
      <c r="D38" s="207" t="s">
        <v>1126</v>
      </c>
      <c r="E38" s="212"/>
      <c r="F38" s="404"/>
      <c r="G38" s="404">
        <v>1381000</v>
      </c>
      <c r="H38" s="404"/>
      <c r="I38" s="404"/>
      <c r="J38" s="207" t="s">
        <v>28</v>
      </c>
      <c r="K38" s="157" t="s">
        <v>24</v>
      </c>
      <c r="L38" s="212" t="s">
        <v>19</v>
      </c>
    </row>
    <row r="39" spans="1:12" ht="64.5" customHeight="1" x14ac:dyDescent="0.25">
      <c r="A39" s="366"/>
      <c r="B39" s="147" t="s">
        <v>396</v>
      </c>
      <c r="C39" s="155" t="s">
        <v>27</v>
      </c>
      <c r="D39" s="147" t="s">
        <v>111</v>
      </c>
      <c r="E39" s="405">
        <v>1120000</v>
      </c>
      <c r="F39" s="401">
        <v>1500000</v>
      </c>
      <c r="G39" s="401"/>
      <c r="H39" s="405"/>
      <c r="I39" s="401"/>
      <c r="J39" s="147" t="s">
        <v>377</v>
      </c>
      <c r="K39" s="84" t="s">
        <v>24</v>
      </c>
      <c r="L39" s="148" t="s">
        <v>19</v>
      </c>
    </row>
    <row r="40" spans="1:12" ht="72.75" customHeight="1" x14ac:dyDescent="0.25">
      <c r="A40" s="390"/>
      <c r="B40" s="207" t="s">
        <v>397</v>
      </c>
      <c r="C40" s="210" t="s">
        <v>20</v>
      </c>
      <c r="D40" s="207" t="s">
        <v>109</v>
      </c>
      <c r="E40" s="404">
        <v>1800000</v>
      </c>
      <c r="F40" s="404"/>
      <c r="G40" s="212"/>
      <c r="H40" s="404"/>
      <c r="I40" s="212"/>
      <c r="J40" s="207" t="s">
        <v>112</v>
      </c>
      <c r="K40" s="157" t="s">
        <v>24</v>
      </c>
      <c r="L40" s="212" t="s">
        <v>19</v>
      </c>
    </row>
    <row r="41" spans="1:12" ht="79.5" customHeight="1" x14ac:dyDescent="0.25">
      <c r="A41" s="366"/>
      <c r="B41" s="150" t="s">
        <v>398</v>
      </c>
      <c r="C41" s="56" t="s">
        <v>20</v>
      </c>
      <c r="D41" s="150" t="s">
        <v>109</v>
      </c>
      <c r="E41" s="162"/>
      <c r="F41" s="57"/>
      <c r="G41" s="57"/>
      <c r="H41" s="57"/>
      <c r="I41" s="57">
        <v>1200000</v>
      </c>
      <c r="J41" s="150" t="s">
        <v>110</v>
      </c>
      <c r="K41" s="150" t="s">
        <v>29</v>
      </c>
      <c r="L41" s="152" t="s">
        <v>19</v>
      </c>
    </row>
    <row r="42" spans="1:12" ht="117" customHeight="1" x14ac:dyDescent="0.25">
      <c r="A42" s="366"/>
      <c r="B42" s="147" t="s">
        <v>548</v>
      </c>
      <c r="C42" s="84" t="s">
        <v>24</v>
      </c>
      <c r="D42" s="147" t="s">
        <v>113</v>
      </c>
      <c r="E42" s="148"/>
      <c r="F42" s="148"/>
      <c r="G42" s="405"/>
      <c r="H42" s="405"/>
      <c r="I42" s="405">
        <v>1620000</v>
      </c>
      <c r="J42" s="147" t="s">
        <v>378</v>
      </c>
      <c r="K42" s="84" t="s">
        <v>24</v>
      </c>
      <c r="L42" s="148" t="s">
        <v>19</v>
      </c>
    </row>
    <row r="43" spans="1:12" ht="65.25" customHeight="1" x14ac:dyDescent="0.25">
      <c r="A43" s="366"/>
      <c r="B43" s="147" t="s">
        <v>549</v>
      </c>
      <c r="C43" s="84" t="s">
        <v>24</v>
      </c>
      <c r="D43" s="147" t="s">
        <v>155</v>
      </c>
      <c r="E43" s="401"/>
      <c r="F43" s="148"/>
      <c r="G43" s="148"/>
      <c r="H43" s="148"/>
      <c r="I43" s="401">
        <v>1200000</v>
      </c>
      <c r="J43" s="147" t="s">
        <v>376</v>
      </c>
      <c r="K43" s="84" t="s">
        <v>24</v>
      </c>
      <c r="L43" s="148" t="s">
        <v>19</v>
      </c>
    </row>
    <row r="44" spans="1:12" ht="70.5" customHeight="1" x14ac:dyDescent="0.3">
      <c r="A44" s="366"/>
      <c r="B44" s="147" t="s">
        <v>550</v>
      </c>
      <c r="C44" s="84" t="s">
        <v>24</v>
      </c>
      <c r="D44" s="147" t="s">
        <v>109</v>
      </c>
      <c r="E44" s="148"/>
      <c r="F44" s="148"/>
      <c r="G44" s="406"/>
      <c r="H44" s="401"/>
      <c r="I44" s="401">
        <v>1200000</v>
      </c>
      <c r="J44" s="147" t="s">
        <v>156</v>
      </c>
      <c r="K44" s="84" t="s">
        <v>24</v>
      </c>
      <c r="L44" s="148" t="s">
        <v>19</v>
      </c>
    </row>
    <row r="45" spans="1:12" ht="69.75" customHeight="1" x14ac:dyDescent="0.25">
      <c r="A45" s="366"/>
      <c r="B45" s="147" t="s">
        <v>551</v>
      </c>
      <c r="C45" s="84" t="s">
        <v>24</v>
      </c>
      <c r="D45" s="147" t="s">
        <v>114</v>
      </c>
      <c r="E45" s="405">
        <v>1440000</v>
      </c>
      <c r="F45" s="405"/>
      <c r="G45" s="148"/>
      <c r="H45" s="405"/>
      <c r="I45" s="148"/>
      <c r="J45" s="147" t="s">
        <v>121</v>
      </c>
      <c r="K45" s="84" t="s">
        <v>24</v>
      </c>
      <c r="L45" s="148" t="s">
        <v>19</v>
      </c>
    </row>
    <row r="46" spans="1:12" ht="68.25" customHeight="1" x14ac:dyDescent="0.25">
      <c r="A46" s="366"/>
      <c r="B46" s="150" t="s">
        <v>552</v>
      </c>
      <c r="C46" s="56" t="s">
        <v>20</v>
      </c>
      <c r="D46" s="150" t="s">
        <v>115</v>
      </c>
      <c r="E46" s="57">
        <v>300000</v>
      </c>
      <c r="F46" s="152"/>
      <c r="G46" s="152"/>
      <c r="H46" s="152"/>
      <c r="I46" s="152"/>
      <c r="J46" s="150" t="s">
        <v>116</v>
      </c>
      <c r="K46" s="150" t="s">
        <v>29</v>
      </c>
      <c r="L46" s="152" t="s">
        <v>19</v>
      </c>
    </row>
    <row r="47" spans="1:12" ht="68.25" customHeight="1" x14ac:dyDescent="0.25">
      <c r="A47" s="390"/>
      <c r="B47" s="158" t="s">
        <v>1240</v>
      </c>
      <c r="C47" s="157" t="s">
        <v>24</v>
      </c>
      <c r="D47" s="158" t="s">
        <v>1241</v>
      </c>
      <c r="E47" s="209"/>
      <c r="F47" s="407">
        <v>4259000</v>
      </c>
      <c r="G47" s="407">
        <v>1357000</v>
      </c>
      <c r="H47" s="209"/>
      <c r="I47" s="209"/>
      <c r="J47" s="158" t="s">
        <v>1242</v>
      </c>
      <c r="K47" s="157" t="s">
        <v>24</v>
      </c>
      <c r="L47" s="209" t="s">
        <v>19</v>
      </c>
    </row>
    <row r="48" spans="1:12" ht="68.25" customHeight="1" x14ac:dyDescent="0.3">
      <c r="A48" s="390"/>
      <c r="B48" s="158" t="s">
        <v>553</v>
      </c>
      <c r="C48" s="157" t="s">
        <v>24</v>
      </c>
      <c r="D48" s="158" t="s">
        <v>109</v>
      </c>
      <c r="E48" s="209"/>
      <c r="F48" s="209"/>
      <c r="G48" s="491"/>
      <c r="H48" s="402">
        <v>1200000</v>
      </c>
      <c r="I48" s="402">
        <v>1200000</v>
      </c>
      <c r="J48" s="158" t="s">
        <v>156</v>
      </c>
      <c r="K48" s="157" t="s">
        <v>24</v>
      </c>
      <c r="L48" s="209" t="s">
        <v>19</v>
      </c>
    </row>
    <row r="49" spans="1:12" ht="76.5" customHeight="1" x14ac:dyDescent="0.3">
      <c r="A49" s="390"/>
      <c r="B49" s="158" t="s">
        <v>554</v>
      </c>
      <c r="C49" s="157" t="s">
        <v>24</v>
      </c>
      <c r="D49" s="158" t="s">
        <v>126</v>
      </c>
      <c r="E49" s="209"/>
      <c r="F49" s="209"/>
      <c r="G49" s="491"/>
      <c r="H49" s="402">
        <v>1500000</v>
      </c>
      <c r="I49" s="402">
        <v>1500000</v>
      </c>
      <c r="J49" s="158" t="s">
        <v>154</v>
      </c>
      <c r="K49" s="157" t="s">
        <v>24</v>
      </c>
      <c r="L49" s="209" t="s">
        <v>19</v>
      </c>
    </row>
    <row r="50" spans="1:12" ht="63.75" customHeight="1" x14ac:dyDescent="0.3">
      <c r="A50" s="366"/>
      <c r="B50" s="147" t="s">
        <v>555</v>
      </c>
      <c r="C50" s="84" t="s">
        <v>24</v>
      </c>
      <c r="D50" s="147" t="s">
        <v>111</v>
      </c>
      <c r="E50" s="148"/>
      <c r="F50" s="148"/>
      <c r="G50" s="406"/>
      <c r="H50" s="401">
        <v>1800000</v>
      </c>
      <c r="I50" s="401">
        <v>1800000</v>
      </c>
      <c r="J50" s="147" t="s">
        <v>379</v>
      </c>
      <c r="K50" s="84" t="s">
        <v>24</v>
      </c>
      <c r="L50" s="148" t="s">
        <v>19</v>
      </c>
    </row>
    <row r="51" spans="1:12" ht="69.75" customHeight="1" x14ac:dyDescent="0.3">
      <c r="A51" s="366"/>
      <c r="B51" s="147" t="s">
        <v>556</v>
      </c>
      <c r="C51" s="84" t="s">
        <v>24</v>
      </c>
      <c r="D51" s="147" t="s">
        <v>99</v>
      </c>
      <c r="E51" s="148"/>
      <c r="F51" s="148"/>
      <c r="G51" s="406"/>
      <c r="H51" s="401">
        <v>600000</v>
      </c>
      <c r="I51" s="401">
        <v>600000</v>
      </c>
      <c r="J51" s="147" t="s">
        <v>117</v>
      </c>
      <c r="K51" s="84" t="s">
        <v>24</v>
      </c>
      <c r="L51" s="148" t="s">
        <v>19</v>
      </c>
    </row>
    <row r="52" spans="1:12" ht="68.25" customHeight="1" x14ac:dyDescent="0.3">
      <c r="A52" s="390"/>
      <c r="B52" s="157" t="s">
        <v>922</v>
      </c>
      <c r="C52" s="84" t="s">
        <v>24</v>
      </c>
      <c r="D52" s="158" t="s">
        <v>99</v>
      </c>
      <c r="E52" s="408"/>
      <c r="F52" s="408"/>
      <c r="G52" s="408"/>
      <c r="H52" s="402"/>
      <c r="I52" s="402">
        <v>600000</v>
      </c>
      <c r="J52" s="147" t="s">
        <v>117</v>
      </c>
      <c r="K52" s="84" t="s">
        <v>24</v>
      </c>
      <c r="L52" s="148" t="s">
        <v>19</v>
      </c>
    </row>
    <row r="53" spans="1:12" ht="82.5" customHeight="1" x14ac:dyDescent="0.25">
      <c r="A53" s="366"/>
      <c r="B53" s="150" t="s">
        <v>923</v>
      </c>
      <c r="C53" s="56" t="s">
        <v>20</v>
      </c>
      <c r="D53" s="150" t="s">
        <v>114</v>
      </c>
      <c r="E53" s="162">
        <v>1500000</v>
      </c>
      <c r="F53" s="152"/>
      <c r="G53" s="152"/>
      <c r="H53" s="152"/>
      <c r="I53" s="152"/>
      <c r="J53" s="150" t="s">
        <v>121</v>
      </c>
      <c r="K53" s="150" t="s">
        <v>29</v>
      </c>
      <c r="L53" s="152" t="s">
        <v>19</v>
      </c>
    </row>
    <row r="54" spans="1:12" ht="65.25" customHeight="1" x14ac:dyDescent="0.25">
      <c r="A54" s="366"/>
      <c r="B54" s="150" t="s">
        <v>982</v>
      </c>
      <c r="C54" s="56" t="s">
        <v>20</v>
      </c>
      <c r="D54" s="150" t="s">
        <v>99</v>
      </c>
      <c r="E54" s="162"/>
      <c r="F54" s="152"/>
      <c r="G54" s="152"/>
      <c r="H54" s="162"/>
      <c r="I54" s="162">
        <v>900000</v>
      </c>
      <c r="J54" s="150" t="s">
        <v>117</v>
      </c>
      <c r="K54" s="150" t="s">
        <v>29</v>
      </c>
      <c r="L54" s="152" t="s">
        <v>19</v>
      </c>
    </row>
    <row r="55" spans="1:12" ht="66.75" customHeight="1" x14ac:dyDescent="0.25">
      <c r="A55" s="366"/>
      <c r="B55" s="147" t="s">
        <v>924</v>
      </c>
      <c r="C55" s="84" t="s">
        <v>24</v>
      </c>
      <c r="D55" s="147" t="s">
        <v>109</v>
      </c>
      <c r="E55" s="405">
        <v>2700000</v>
      </c>
      <c r="F55" s="148"/>
      <c r="G55" s="148"/>
      <c r="H55" s="148"/>
      <c r="I55" s="148"/>
      <c r="J55" s="147" t="s">
        <v>380</v>
      </c>
      <c r="K55" s="84" t="s">
        <v>24</v>
      </c>
      <c r="L55" s="148" t="s">
        <v>19</v>
      </c>
    </row>
    <row r="56" spans="1:12" ht="60.75" customHeight="1" x14ac:dyDescent="0.25">
      <c r="A56" s="366"/>
      <c r="B56" s="147" t="s">
        <v>925</v>
      </c>
      <c r="C56" s="84" t="s">
        <v>24</v>
      </c>
      <c r="D56" s="147" t="s">
        <v>86</v>
      </c>
      <c r="E56" s="148"/>
      <c r="F56" s="401">
        <v>6000000</v>
      </c>
      <c r="G56" s="148"/>
      <c r="H56" s="148"/>
      <c r="I56" s="148"/>
      <c r="J56" s="147" t="s">
        <v>120</v>
      </c>
      <c r="K56" s="84" t="s">
        <v>24</v>
      </c>
      <c r="L56" s="148" t="s">
        <v>19</v>
      </c>
    </row>
    <row r="57" spans="1:12" ht="75.75" customHeight="1" x14ac:dyDescent="0.3">
      <c r="A57" s="366"/>
      <c r="B57" s="150" t="s">
        <v>926</v>
      </c>
      <c r="C57" s="84" t="s">
        <v>24</v>
      </c>
      <c r="D57" s="150" t="s">
        <v>86</v>
      </c>
      <c r="E57" s="162">
        <v>1350000</v>
      </c>
      <c r="F57" s="162">
        <v>2000000</v>
      </c>
      <c r="G57" s="409"/>
      <c r="H57" s="162"/>
      <c r="I57" s="162"/>
      <c r="J57" s="150" t="s">
        <v>157</v>
      </c>
      <c r="K57" s="84" t="s">
        <v>24</v>
      </c>
      <c r="L57" s="154" t="s">
        <v>19</v>
      </c>
    </row>
    <row r="58" spans="1:12" ht="65.25" customHeight="1" x14ac:dyDescent="0.25">
      <c r="A58" s="366"/>
      <c r="B58" s="147" t="s">
        <v>983</v>
      </c>
      <c r="C58" s="84" t="s">
        <v>24</v>
      </c>
      <c r="D58" s="147" t="s">
        <v>118</v>
      </c>
      <c r="E58" s="148"/>
      <c r="F58" s="401"/>
      <c r="G58" s="401"/>
      <c r="H58" s="401">
        <v>4500000</v>
      </c>
      <c r="I58" s="401">
        <v>4500000</v>
      </c>
      <c r="J58" s="147" t="s">
        <v>119</v>
      </c>
      <c r="K58" s="84" t="s">
        <v>24</v>
      </c>
      <c r="L58" s="148" t="s">
        <v>19</v>
      </c>
    </row>
    <row r="59" spans="1:12" ht="62.25" customHeight="1" x14ac:dyDescent="0.25">
      <c r="A59" s="366"/>
      <c r="B59" s="147" t="s">
        <v>984</v>
      </c>
      <c r="C59" s="84" t="s">
        <v>24</v>
      </c>
      <c r="D59" s="147" t="s">
        <v>99</v>
      </c>
      <c r="E59" s="148"/>
      <c r="F59" s="148"/>
      <c r="G59" s="401"/>
      <c r="H59" s="401">
        <v>600000</v>
      </c>
      <c r="I59" s="401">
        <v>600000</v>
      </c>
      <c r="J59" s="147" t="s">
        <v>153</v>
      </c>
      <c r="K59" s="84" t="s">
        <v>24</v>
      </c>
      <c r="L59" s="148" t="s">
        <v>19</v>
      </c>
    </row>
    <row r="60" spans="1:12" ht="65.25" customHeight="1" x14ac:dyDescent="0.25">
      <c r="A60" s="366"/>
      <c r="B60" s="147" t="s">
        <v>985</v>
      </c>
      <c r="C60" s="84" t="s">
        <v>24</v>
      </c>
      <c r="D60" s="147" t="s">
        <v>109</v>
      </c>
      <c r="E60" s="148"/>
      <c r="F60" s="148"/>
      <c r="G60" s="148"/>
      <c r="H60" s="401">
        <v>2400000</v>
      </c>
      <c r="I60" s="401"/>
      <c r="J60" s="147" t="s">
        <v>158</v>
      </c>
      <c r="K60" s="84" t="s">
        <v>24</v>
      </c>
      <c r="L60" s="148" t="s">
        <v>19</v>
      </c>
    </row>
    <row r="61" spans="1:12" ht="62.25" customHeight="1" x14ac:dyDescent="0.25">
      <c r="A61" s="366"/>
      <c r="B61" s="147" t="s">
        <v>986</v>
      </c>
      <c r="C61" s="84" t="s">
        <v>24</v>
      </c>
      <c r="D61" s="147" t="s">
        <v>159</v>
      </c>
      <c r="E61" s="148"/>
      <c r="F61" s="148"/>
      <c r="G61" s="148"/>
      <c r="H61" s="401">
        <v>1400000</v>
      </c>
      <c r="I61" s="401"/>
      <c r="J61" s="147" t="s">
        <v>160</v>
      </c>
      <c r="K61" s="84" t="s">
        <v>24</v>
      </c>
      <c r="L61" s="148" t="s">
        <v>19</v>
      </c>
    </row>
    <row r="62" spans="1:12" ht="68.25" customHeight="1" x14ac:dyDescent="0.25">
      <c r="A62" s="366"/>
      <c r="B62" s="150" t="s">
        <v>1229</v>
      </c>
      <c r="C62" s="56" t="s">
        <v>20</v>
      </c>
      <c r="D62" s="150" t="s">
        <v>113</v>
      </c>
      <c r="E62" s="152"/>
      <c r="F62" s="57"/>
      <c r="G62" s="162">
        <v>1070000</v>
      </c>
      <c r="H62" s="152"/>
      <c r="I62" s="152"/>
      <c r="J62" s="150" t="s">
        <v>378</v>
      </c>
      <c r="K62" s="150" t="s">
        <v>29</v>
      </c>
      <c r="L62" s="152" t="s">
        <v>19</v>
      </c>
    </row>
    <row r="63" spans="1:12" ht="84.75" customHeight="1" x14ac:dyDescent="0.25">
      <c r="A63" s="390"/>
      <c r="B63" s="158" t="s">
        <v>927</v>
      </c>
      <c r="C63" s="157" t="s">
        <v>24</v>
      </c>
      <c r="D63" s="158" t="s">
        <v>99</v>
      </c>
      <c r="E63" s="402"/>
      <c r="F63" s="209"/>
      <c r="G63" s="209"/>
      <c r="H63" s="209"/>
      <c r="I63" s="402">
        <v>1100000</v>
      </c>
      <c r="J63" s="158" t="s">
        <v>153</v>
      </c>
      <c r="K63" s="157" t="s">
        <v>24</v>
      </c>
      <c r="L63" s="209" t="s">
        <v>19</v>
      </c>
    </row>
    <row r="64" spans="1:12" ht="65.25" customHeight="1" x14ac:dyDescent="0.25">
      <c r="A64" s="366"/>
      <c r="B64" s="147" t="s">
        <v>928</v>
      </c>
      <c r="C64" s="84" t="s">
        <v>24</v>
      </c>
      <c r="D64" s="147" t="s">
        <v>99</v>
      </c>
      <c r="E64" s="148"/>
      <c r="F64" s="148"/>
      <c r="G64" s="405"/>
      <c r="H64" s="405">
        <v>1200000</v>
      </c>
      <c r="I64" s="405">
        <v>1200000</v>
      </c>
      <c r="J64" s="147" t="s">
        <v>117</v>
      </c>
      <c r="K64" s="147" t="s">
        <v>30</v>
      </c>
      <c r="L64" s="148" t="s">
        <v>19</v>
      </c>
    </row>
    <row r="65" spans="1:12" ht="61.5" customHeight="1" x14ac:dyDescent="0.25">
      <c r="A65" s="366"/>
      <c r="B65" s="147" t="s">
        <v>929</v>
      </c>
      <c r="C65" s="84" t="s">
        <v>24</v>
      </c>
      <c r="D65" s="147" t="s">
        <v>99</v>
      </c>
      <c r="E65" s="148"/>
      <c r="F65" s="148"/>
      <c r="G65" s="401"/>
      <c r="H65" s="401"/>
      <c r="I65" s="401">
        <v>600000</v>
      </c>
      <c r="J65" s="147" t="s">
        <v>153</v>
      </c>
      <c r="K65" s="147" t="s">
        <v>30</v>
      </c>
      <c r="L65" s="148" t="s">
        <v>19</v>
      </c>
    </row>
    <row r="66" spans="1:12" ht="75.75" customHeight="1" x14ac:dyDescent="0.25">
      <c r="A66" s="366"/>
      <c r="B66" s="147" t="s">
        <v>930</v>
      </c>
      <c r="C66" s="84" t="s">
        <v>24</v>
      </c>
      <c r="D66" s="147" t="s">
        <v>99</v>
      </c>
      <c r="E66" s="148"/>
      <c r="F66" s="148"/>
      <c r="G66" s="401"/>
      <c r="H66" s="401">
        <v>600000</v>
      </c>
      <c r="I66" s="401">
        <v>600000</v>
      </c>
      <c r="J66" s="147" t="s">
        <v>161</v>
      </c>
      <c r="K66" s="147" t="s">
        <v>30</v>
      </c>
      <c r="L66" s="148" t="s">
        <v>19</v>
      </c>
    </row>
    <row r="67" spans="1:12" ht="66.75" customHeight="1" x14ac:dyDescent="0.25">
      <c r="A67" s="366"/>
      <c r="B67" s="150" t="s">
        <v>931</v>
      </c>
      <c r="C67" s="56" t="s">
        <v>20</v>
      </c>
      <c r="D67" s="150" t="s">
        <v>86</v>
      </c>
      <c r="E67" s="152"/>
      <c r="F67" s="152"/>
      <c r="G67" s="57"/>
      <c r="H67" s="57">
        <v>2700000</v>
      </c>
      <c r="I67" s="152"/>
      <c r="J67" s="150" t="s">
        <v>120</v>
      </c>
      <c r="K67" s="150" t="s">
        <v>29</v>
      </c>
      <c r="L67" s="152" t="s">
        <v>19</v>
      </c>
    </row>
    <row r="68" spans="1:12" ht="66.75" customHeight="1" x14ac:dyDescent="0.25">
      <c r="A68" s="366"/>
      <c r="B68" s="203" t="s">
        <v>932</v>
      </c>
      <c r="C68" s="203" t="s">
        <v>24</v>
      </c>
      <c r="D68" s="203" t="s">
        <v>978</v>
      </c>
      <c r="E68" s="208"/>
      <c r="F68" s="208"/>
      <c r="G68" s="395"/>
      <c r="H68" s="214">
        <v>100000</v>
      </c>
      <c r="I68" s="214">
        <v>100000</v>
      </c>
      <c r="J68" s="203" t="s">
        <v>977</v>
      </c>
      <c r="K68" s="203" t="s">
        <v>24</v>
      </c>
      <c r="L68" s="215" t="s">
        <v>19</v>
      </c>
    </row>
    <row r="69" spans="1:12" ht="70.5" customHeight="1" x14ac:dyDescent="0.25">
      <c r="A69" s="366"/>
      <c r="B69" s="147" t="s">
        <v>933</v>
      </c>
      <c r="C69" s="84" t="s">
        <v>24</v>
      </c>
      <c r="D69" s="147" t="s">
        <v>375</v>
      </c>
      <c r="E69" s="148"/>
      <c r="F69" s="405">
        <v>1000000</v>
      </c>
      <c r="G69" s="148"/>
      <c r="H69" s="148"/>
      <c r="I69" s="148"/>
      <c r="J69" s="147" t="s">
        <v>162</v>
      </c>
      <c r="K69" s="84" t="s">
        <v>24</v>
      </c>
      <c r="L69" s="148" t="s">
        <v>19</v>
      </c>
    </row>
    <row r="70" spans="1:12" ht="64.5" customHeight="1" x14ac:dyDescent="0.25">
      <c r="A70" s="366"/>
      <c r="B70" s="147" t="s">
        <v>934</v>
      </c>
      <c r="C70" s="84" t="s">
        <v>24</v>
      </c>
      <c r="D70" s="147" t="s">
        <v>86</v>
      </c>
      <c r="E70" s="405">
        <v>3600000</v>
      </c>
      <c r="F70" s="405"/>
      <c r="G70" s="405"/>
      <c r="H70" s="148"/>
      <c r="I70" s="148"/>
      <c r="J70" s="147" t="s">
        <v>120</v>
      </c>
      <c r="K70" s="84" t="s">
        <v>24</v>
      </c>
      <c r="L70" s="148" t="s">
        <v>19</v>
      </c>
    </row>
    <row r="71" spans="1:12" ht="57.75" customHeight="1" x14ac:dyDescent="0.25">
      <c r="A71" s="390"/>
      <c r="B71" s="207" t="s">
        <v>935</v>
      </c>
      <c r="C71" s="458" t="s">
        <v>24</v>
      </c>
      <c r="D71" s="207" t="s">
        <v>1125</v>
      </c>
      <c r="E71" s="404"/>
      <c r="F71" s="212"/>
      <c r="G71" s="243">
        <v>429000</v>
      </c>
      <c r="H71" s="212"/>
      <c r="I71" s="243"/>
      <c r="J71" s="207" t="s">
        <v>120</v>
      </c>
      <c r="K71" s="458" t="s">
        <v>24</v>
      </c>
      <c r="L71" s="216" t="s">
        <v>19</v>
      </c>
    </row>
    <row r="72" spans="1:12" ht="59.25" customHeight="1" x14ac:dyDescent="0.25">
      <c r="A72" s="390"/>
      <c r="B72" s="157" t="s">
        <v>1230</v>
      </c>
      <c r="C72" s="458" t="s">
        <v>24</v>
      </c>
      <c r="D72" s="207" t="s">
        <v>1231</v>
      </c>
      <c r="E72" s="410"/>
      <c r="F72" s="411"/>
      <c r="G72" s="214">
        <v>388000</v>
      </c>
      <c r="H72" s="410"/>
      <c r="I72" s="411"/>
      <c r="J72" s="207" t="s">
        <v>975</v>
      </c>
      <c r="K72" s="458" t="s">
        <v>24</v>
      </c>
      <c r="L72" s="216" t="s">
        <v>19</v>
      </c>
    </row>
    <row r="73" spans="1:12" ht="60.75" customHeight="1" x14ac:dyDescent="0.25">
      <c r="A73" s="390"/>
      <c r="B73" s="157" t="s">
        <v>936</v>
      </c>
      <c r="C73" s="458" t="s">
        <v>24</v>
      </c>
      <c r="D73" s="207" t="s">
        <v>974</v>
      </c>
      <c r="E73" s="395"/>
      <c r="F73" s="208"/>
      <c r="G73" s="208"/>
      <c r="H73" s="395">
        <v>600000</v>
      </c>
      <c r="I73" s="208"/>
      <c r="J73" s="207" t="s">
        <v>976</v>
      </c>
      <c r="K73" s="458" t="s">
        <v>24</v>
      </c>
      <c r="L73" s="216" t="s">
        <v>19</v>
      </c>
    </row>
    <row r="74" spans="1:12" ht="58.5" customHeight="1" x14ac:dyDescent="0.25">
      <c r="A74" s="492"/>
      <c r="B74" s="158" t="s">
        <v>1236</v>
      </c>
      <c r="C74" s="501" t="s">
        <v>20</v>
      </c>
      <c r="D74" s="158" t="s">
        <v>1243</v>
      </c>
      <c r="E74" s="402"/>
      <c r="F74" s="402">
        <v>2357000</v>
      </c>
      <c r="G74" s="402">
        <v>1360000</v>
      </c>
      <c r="H74" s="402"/>
      <c r="I74" s="402"/>
      <c r="J74" s="158" t="s">
        <v>1237</v>
      </c>
      <c r="K74" s="24" t="s">
        <v>24</v>
      </c>
      <c r="L74" s="209" t="s">
        <v>19</v>
      </c>
    </row>
    <row r="75" spans="1:12" ht="20.25" x14ac:dyDescent="0.3">
      <c r="A75" s="493">
        <v>3</v>
      </c>
      <c r="B75" s="502" t="s">
        <v>31</v>
      </c>
      <c r="C75" s="503"/>
      <c r="D75" s="504"/>
      <c r="E75" s="505"/>
      <c r="F75" s="505"/>
      <c r="G75" s="505"/>
      <c r="H75" s="506"/>
      <c r="I75" s="507"/>
      <c r="J75" s="508"/>
      <c r="K75" s="508"/>
      <c r="L75" s="505"/>
    </row>
    <row r="76" spans="1:12" ht="63" customHeight="1" x14ac:dyDescent="0.25">
      <c r="A76" s="494"/>
      <c r="B76" s="495" t="s">
        <v>399</v>
      </c>
      <c r="C76" s="499" t="s">
        <v>24</v>
      </c>
      <c r="D76" s="496" t="s">
        <v>111</v>
      </c>
      <c r="E76" s="496"/>
      <c r="F76" s="497">
        <v>500000</v>
      </c>
      <c r="G76" s="496"/>
      <c r="H76" s="496"/>
      <c r="I76" s="496"/>
      <c r="J76" s="498" t="s">
        <v>164</v>
      </c>
      <c r="K76" s="499" t="s">
        <v>29</v>
      </c>
      <c r="L76" s="496" t="s">
        <v>19</v>
      </c>
    </row>
    <row r="77" spans="1:12" ht="63" customHeight="1" x14ac:dyDescent="0.25">
      <c r="A77" s="390"/>
      <c r="B77" s="207" t="s">
        <v>557</v>
      </c>
      <c r="C77" s="207" t="s">
        <v>24</v>
      </c>
      <c r="D77" s="207" t="s">
        <v>118</v>
      </c>
      <c r="E77" s="212"/>
      <c r="F77" s="212"/>
      <c r="G77" s="404"/>
      <c r="H77" s="404">
        <v>200000</v>
      </c>
      <c r="I77" s="212"/>
      <c r="J77" s="207" t="s">
        <v>1224</v>
      </c>
      <c r="K77" s="267" t="s">
        <v>29</v>
      </c>
      <c r="L77" s="212" t="s">
        <v>19</v>
      </c>
    </row>
    <row r="78" spans="1:12" ht="104.25" customHeight="1" x14ac:dyDescent="0.3">
      <c r="A78" s="390"/>
      <c r="B78" s="207" t="s">
        <v>558</v>
      </c>
      <c r="C78" s="157" t="s">
        <v>24</v>
      </c>
      <c r="D78" s="212" t="s">
        <v>163</v>
      </c>
      <c r="E78" s="212"/>
      <c r="F78" s="500"/>
      <c r="G78" s="212"/>
      <c r="H78" s="243">
        <v>150000</v>
      </c>
      <c r="I78" s="212"/>
      <c r="J78" s="207" t="s">
        <v>381</v>
      </c>
      <c r="K78" s="207" t="s">
        <v>29</v>
      </c>
      <c r="L78" s="212" t="s">
        <v>19</v>
      </c>
    </row>
    <row r="79" spans="1:12" ht="65.25" customHeight="1" x14ac:dyDescent="0.25">
      <c r="A79" s="366"/>
      <c r="B79" s="150" t="s">
        <v>559</v>
      </c>
      <c r="C79" s="84" t="s">
        <v>24</v>
      </c>
      <c r="D79" s="150" t="s">
        <v>165</v>
      </c>
      <c r="E79" s="152"/>
      <c r="F79" s="152"/>
      <c r="G79" s="162"/>
      <c r="H79" s="162"/>
      <c r="I79" s="162">
        <v>500000</v>
      </c>
      <c r="J79" s="150" t="s">
        <v>166</v>
      </c>
      <c r="K79" s="164" t="s">
        <v>29</v>
      </c>
      <c r="L79" s="152" t="s">
        <v>19</v>
      </c>
    </row>
    <row r="80" spans="1:12" ht="66" customHeight="1" x14ac:dyDescent="0.25">
      <c r="A80" s="366"/>
      <c r="B80" s="207" t="s">
        <v>560</v>
      </c>
      <c r="C80" s="84" t="s">
        <v>24</v>
      </c>
      <c r="D80" s="150" t="s">
        <v>972</v>
      </c>
      <c r="E80" s="152"/>
      <c r="F80" s="152"/>
      <c r="G80" s="162"/>
      <c r="H80" s="162"/>
      <c r="I80" s="162">
        <v>500000</v>
      </c>
      <c r="J80" s="150" t="s">
        <v>973</v>
      </c>
      <c r="K80" s="150" t="s">
        <v>29</v>
      </c>
      <c r="L80" s="152" t="s">
        <v>19</v>
      </c>
    </row>
    <row r="81" spans="1:12" ht="68.25" customHeight="1" x14ac:dyDescent="0.25">
      <c r="A81" s="366"/>
      <c r="B81" s="207" t="s">
        <v>561</v>
      </c>
      <c r="C81" s="84" t="s">
        <v>24</v>
      </c>
      <c r="D81" s="150" t="s">
        <v>972</v>
      </c>
      <c r="E81" s="152"/>
      <c r="F81" s="152"/>
      <c r="G81" s="162"/>
      <c r="H81" s="162"/>
      <c r="I81" s="162">
        <v>500000</v>
      </c>
      <c r="J81" s="150" t="s">
        <v>973</v>
      </c>
      <c r="K81" s="164" t="s">
        <v>29</v>
      </c>
      <c r="L81" s="152" t="s">
        <v>19</v>
      </c>
    </row>
    <row r="82" spans="1:12" ht="66.75" customHeight="1" x14ac:dyDescent="0.3">
      <c r="A82" s="366"/>
      <c r="B82" s="150" t="s">
        <v>562</v>
      </c>
      <c r="C82" s="56" t="s">
        <v>20</v>
      </c>
      <c r="D82" s="150" t="s">
        <v>99</v>
      </c>
      <c r="E82" s="152"/>
      <c r="F82" s="57">
        <v>250000</v>
      </c>
      <c r="G82" s="218"/>
      <c r="H82" s="152"/>
      <c r="I82" s="152"/>
      <c r="J82" s="150" t="s">
        <v>123</v>
      </c>
      <c r="K82" s="150" t="s">
        <v>29</v>
      </c>
      <c r="L82" s="152" t="s">
        <v>19</v>
      </c>
    </row>
    <row r="83" spans="1:12" ht="67.5" customHeight="1" x14ac:dyDescent="0.3">
      <c r="A83" s="366"/>
      <c r="B83" s="150" t="s">
        <v>563</v>
      </c>
      <c r="C83" s="84" t="s">
        <v>24</v>
      </c>
      <c r="D83" s="150" t="s">
        <v>109</v>
      </c>
      <c r="E83" s="152"/>
      <c r="F83" s="152"/>
      <c r="G83" s="218"/>
      <c r="H83" s="162">
        <v>500000</v>
      </c>
      <c r="I83" s="162"/>
      <c r="J83" s="150" t="s">
        <v>167</v>
      </c>
      <c r="K83" s="150" t="s">
        <v>29</v>
      </c>
      <c r="L83" s="152"/>
    </row>
    <row r="84" spans="1:12" ht="78" customHeight="1" x14ac:dyDescent="0.25">
      <c r="A84" s="366"/>
      <c r="B84" s="150" t="s">
        <v>564</v>
      </c>
      <c r="C84" s="56" t="s">
        <v>20</v>
      </c>
      <c r="D84" s="150" t="s">
        <v>86</v>
      </c>
      <c r="E84" s="152"/>
      <c r="F84" s="57"/>
      <c r="G84" s="152"/>
      <c r="H84" s="57"/>
      <c r="I84" s="57">
        <v>600000</v>
      </c>
      <c r="J84" s="150" t="s">
        <v>124</v>
      </c>
      <c r="K84" s="150" t="s">
        <v>29</v>
      </c>
      <c r="L84" s="152" t="s">
        <v>19</v>
      </c>
    </row>
    <row r="85" spans="1:12" ht="67.5" customHeight="1" x14ac:dyDescent="0.25">
      <c r="A85" s="366"/>
      <c r="B85" s="150" t="s">
        <v>565</v>
      </c>
      <c r="C85" s="56" t="s">
        <v>20</v>
      </c>
      <c r="D85" s="150" t="s">
        <v>111</v>
      </c>
      <c r="E85" s="152"/>
      <c r="F85" s="152"/>
      <c r="G85" s="57"/>
      <c r="H85" s="57">
        <v>550000</v>
      </c>
      <c r="I85" s="152"/>
      <c r="J85" s="150" t="s">
        <v>122</v>
      </c>
      <c r="K85" s="150" t="s">
        <v>29</v>
      </c>
      <c r="L85" s="152" t="s">
        <v>19</v>
      </c>
    </row>
    <row r="86" spans="1:12" ht="64.5" customHeight="1" x14ac:dyDescent="0.25">
      <c r="A86" s="366"/>
      <c r="B86" s="207" t="s">
        <v>966</v>
      </c>
      <c r="C86" s="210" t="s">
        <v>20</v>
      </c>
      <c r="D86" s="207" t="s">
        <v>967</v>
      </c>
      <c r="E86" s="243">
        <v>850000</v>
      </c>
      <c r="F86" s="212"/>
      <c r="G86" s="404"/>
      <c r="H86" s="404"/>
      <c r="I86" s="212"/>
      <c r="J86" s="207" t="s">
        <v>968</v>
      </c>
      <c r="K86" s="207" t="s">
        <v>29</v>
      </c>
      <c r="L86" s="212" t="s">
        <v>19</v>
      </c>
    </row>
    <row r="87" spans="1:12" ht="62.25" customHeight="1" x14ac:dyDescent="0.25">
      <c r="A87" s="366"/>
      <c r="B87" s="207" t="s">
        <v>969</v>
      </c>
      <c r="C87" s="210" t="s">
        <v>20</v>
      </c>
      <c r="D87" s="207" t="s">
        <v>970</v>
      </c>
      <c r="E87" s="243">
        <v>540000</v>
      </c>
      <c r="F87" s="212"/>
      <c r="G87" s="404"/>
      <c r="H87" s="404"/>
      <c r="I87" s="212"/>
      <c r="J87" s="207" t="s">
        <v>971</v>
      </c>
      <c r="K87" s="207" t="s">
        <v>29</v>
      </c>
      <c r="L87" s="212" t="s">
        <v>19</v>
      </c>
    </row>
    <row r="88" spans="1:12" ht="20.25" customHeight="1" x14ac:dyDescent="0.25">
      <c r="A88" s="124">
        <v>4</v>
      </c>
      <c r="B88" s="192" t="s">
        <v>33</v>
      </c>
      <c r="C88" s="72"/>
      <c r="D88" s="113"/>
      <c r="E88" s="140"/>
      <c r="F88" s="140"/>
      <c r="G88" s="140"/>
      <c r="H88" s="140"/>
      <c r="I88" s="140"/>
      <c r="J88" s="140"/>
      <c r="K88" s="84"/>
      <c r="L88" s="169"/>
    </row>
    <row r="89" spans="1:12" ht="83.25" customHeight="1" x14ac:dyDescent="0.25">
      <c r="A89" s="62"/>
      <c r="B89" s="150" t="s">
        <v>990</v>
      </c>
      <c r="C89" s="84" t="s">
        <v>24</v>
      </c>
      <c r="D89" s="152" t="s">
        <v>109</v>
      </c>
      <c r="E89" s="152"/>
      <c r="F89" s="162">
        <v>60000</v>
      </c>
      <c r="G89" s="162">
        <v>60000</v>
      </c>
      <c r="H89" s="162">
        <v>60000</v>
      </c>
      <c r="I89" s="162">
        <v>60000</v>
      </c>
      <c r="J89" s="150" t="s">
        <v>168</v>
      </c>
      <c r="K89" s="150" t="s">
        <v>169</v>
      </c>
      <c r="L89" s="152" t="s">
        <v>19</v>
      </c>
    </row>
    <row r="90" spans="1:12" ht="64.5" customHeight="1" x14ac:dyDescent="0.25">
      <c r="A90" s="62"/>
      <c r="B90" s="150" t="s">
        <v>566</v>
      </c>
      <c r="C90" s="56" t="s">
        <v>1147</v>
      </c>
      <c r="D90" s="150" t="s">
        <v>86</v>
      </c>
      <c r="E90" s="57">
        <v>400000</v>
      </c>
      <c r="F90" s="152"/>
      <c r="G90" s="152"/>
      <c r="H90" s="152"/>
      <c r="I90" s="152"/>
      <c r="J90" s="150" t="s">
        <v>129</v>
      </c>
      <c r="K90" s="150" t="s">
        <v>29</v>
      </c>
      <c r="L90" s="152" t="s">
        <v>19</v>
      </c>
    </row>
    <row r="91" spans="1:12" ht="63" customHeight="1" x14ac:dyDescent="0.25">
      <c r="A91" s="62"/>
      <c r="B91" s="150" t="s">
        <v>567</v>
      </c>
      <c r="C91" s="56" t="s">
        <v>34</v>
      </c>
      <c r="D91" s="150" t="s">
        <v>86</v>
      </c>
      <c r="E91" s="152"/>
      <c r="F91" s="162">
        <v>3000000</v>
      </c>
      <c r="G91" s="152"/>
      <c r="H91" s="152"/>
      <c r="I91" s="152"/>
      <c r="J91" s="150" t="s">
        <v>170</v>
      </c>
      <c r="K91" s="150" t="s">
        <v>32</v>
      </c>
      <c r="L91" s="152" t="s">
        <v>19</v>
      </c>
    </row>
    <row r="92" spans="1:12" ht="64.5" customHeight="1" x14ac:dyDescent="0.25">
      <c r="A92" s="62"/>
      <c r="B92" s="150" t="s">
        <v>568</v>
      </c>
      <c r="C92" s="84" t="s">
        <v>24</v>
      </c>
      <c r="D92" s="150" t="s">
        <v>86</v>
      </c>
      <c r="E92" s="152"/>
      <c r="F92" s="57"/>
      <c r="G92" s="152"/>
      <c r="H92" s="57"/>
      <c r="I92" s="57">
        <v>400000</v>
      </c>
      <c r="J92" s="150" t="s">
        <v>129</v>
      </c>
      <c r="K92" s="150" t="s">
        <v>32</v>
      </c>
      <c r="L92" s="152" t="s">
        <v>19</v>
      </c>
    </row>
    <row r="93" spans="1:12" ht="61.5" customHeight="1" x14ac:dyDescent="0.25">
      <c r="A93" s="62"/>
      <c r="B93" s="150" t="s">
        <v>569</v>
      </c>
      <c r="C93" s="84" t="s">
        <v>24</v>
      </c>
      <c r="D93" s="150" t="s">
        <v>80</v>
      </c>
      <c r="E93" s="152"/>
      <c r="F93" s="152"/>
      <c r="G93" s="162"/>
      <c r="H93" s="162"/>
      <c r="I93" s="162">
        <v>500000</v>
      </c>
      <c r="J93" s="150" t="s">
        <v>171</v>
      </c>
      <c r="K93" s="150" t="s">
        <v>32</v>
      </c>
      <c r="L93" s="152" t="s">
        <v>19</v>
      </c>
    </row>
    <row r="94" spans="1:12" ht="75" customHeight="1" x14ac:dyDescent="0.25">
      <c r="A94" s="62"/>
      <c r="B94" s="150" t="s">
        <v>570</v>
      </c>
      <c r="C94" s="84" t="s">
        <v>24</v>
      </c>
      <c r="D94" s="150" t="s">
        <v>80</v>
      </c>
      <c r="E94" s="152"/>
      <c r="F94" s="152"/>
      <c r="G94" s="162"/>
      <c r="H94" s="162">
        <v>500000</v>
      </c>
      <c r="I94" s="162">
        <v>500000</v>
      </c>
      <c r="J94" s="150" t="s">
        <v>171</v>
      </c>
      <c r="K94" s="150" t="s">
        <v>32</v>
      </c>
      <c r="L94" s="152" t="s">
        <v>19</v>
      </c>
    </row>
    <row r="95" spans="1:12" ht="65.25" customHeight="1" x14ac:dyDescent="0.25">
      <c r="A95" s="366"/>
      <c r="B95" s="150" t="s">
        <v>1238</v>
      </c>
      <c r="C95" s="84" t="s">
        <v>24</v>
      </c>
      <c r="D95" s="150" t="s">
        <v>109</v>
      </c>
      <c r="E95" s="152"/>
      <c r="F95" s="162">
        <v>1600000</v>
      </c>
      <c r="G95" s="162"/>
      <c r="H95" s="162"/>
      <c r="I95" s="162"/>
      <c r="J95" s="150" t="s">
        <v>131</v>
      </c>
      <c r="K95" s="150" t="s">
        <v>32</v>
      </c>
      <c r="L95" s="152" t="s">
        <v>19</v>
      </c>
    </row>
    <row r="96" spans="1:12" ht="61.5" customHeight="1" x14ac:dyDescent="0.25">
      <c r="A96" s="366"/>
      <c r="B96" s="150" t="s">
        <v>571</v>
      </c>
      <c r="C96" s="84" t="s">
        <v>24</v>
      </c>
      <c r="D96" s="150" t="s">
        <v>111</v>
      </c>
      <c r="E96" s="152"/>
      <c r="F96" s="162">
        <v>2000000</v>
      </c>
      <c r="G96" s="152"/>
      <c r="H96" s="152"/>
      <c r="I96" s="152"/>
      <c r="J96" s="150" t="s">
        <v>382</v>
      </c>
      <c r="K96" s="150" t="s">
        <v>32</v>
      </c>
      <c r="L96" s="152" t="s">
        <v>19</v>
      </c>
    </row>
    <row r="97" spans="1:12" ht="78" customHeight="1" x14ac:dyDescent="0.25">
      <c r="A97" s="366"/>
      <c r="B97" s="84" t="s">
        <v>572</v>
      </c>
      <c r="C97" s="72" t="s">
        <v>20</v>
      </c>
      <c r="D97" s="84" t="s">
        <v>126</v>
      </c>
      <c r="E97" s="199">
        <v>400000</v>
      </c>
      <c r="F97" s="135"/>
      <c r="G97" s="135"/>
      <c r="H97" s="135"/>
      <c r="I97" s="135"/>
      <c r="J97" s="84" t="s">
        <v>130</v>
      </c>
      <c r="K97" s="84" t="s">
        <v>29</v>
      </c>
      <c r="L97" s="135" t="s">
        <v>19</v>
      </c>
    </row>
    <row r="98" spans="1:12" ht="64.5" customHeight="1" x14ac:dyDescent="0.25">
      <c r="A98" s="366"/>
      <c r="B98" s="84" t="s">
        <v>573</v>
      </c>
      <c r="C98" s="72" t="s">
        <v>20</v>
      </c>
      <c r="D98" s="84" t="s">
        <v>109</v>
      </c>
      <c r="E98" s="199">
        <v>350000</v>
      </c>
      <c r="F98" s="135"/>
      <c r="G98" s="135"/>
      <c r="H98" s="135"/>
      <c r="I98" s="135"/>
      <c r="J98" s="84" t="s">
        <v>131</v>
      </c>
      <c r="K98" s="84" t="s">
        <v>29</v>
      </c>
      <c r="L98" s="135" t="s">
        <v>19</v>
      </c>
    </row>
    <row r="99" spans="1:12" ht="64.5" customHeight="1" x14ac:dyDescent="0.25">
      <c r="A99" s="366"/>
      <c r="B99" s="84" t="s">
        <v>574</v>
      </c>
      <c r="C99" s="72" t="s">
        <v>20</v>
      </c>
      <c r="D99" s="84" t="s">
        <v>99</v>
      </c>
      <c r="E99" s="135"/>
      <c r="F99" s="199">
        <v>150000</v>
      </c>
      <c r="G99" s="135"/>
      <c r="H99" s="135"/>
      <c r="I99" s="135"/>
      <c r="J99" s="84" t="s">
        <v>132</v>
      </c>
      <c r="K99" s="84" t="s">
        <v>29</v>
      </c>
      <c r="L99" s="135" t="s">
        <v>19</v>
      </c>
    </row>
    <row r="100" spans="1:12" ht="67.5" customHeight="1" x14ac:dyDescent="0.25">
      <c r="A100" s="366"/>
      <c r="B100" s="84" t="s">
        <v>575</v>
      </c>
      <c r="C100" s="72" t="s">
        <v>20</v>
      </c>
      <c r="D100" s="84" t="s">
        <v>113</v>
      </c>
      <c r="E100" s="135"/>
      <c r="F100" s="135"/>
      <c r="G100" s="135"/>
      <c r="H100" s="199">
        <v>200000</v>
      </c>
      <c r="I100" s="199"/>
      <c r="J100" s="84" t="s">
        <v>133</v>
      </c>
      <c r="K100" s="84" t="e">
        <f>- ประชาชนมีเส้นทางคมนาคมสะดวกขึ้น</f>
        <v>#NAME?</v>
      </c>
      <c r="L100" s="135" t="s">
        <v>19</v>
      </c>
    </row>
    <row r="101" spans="1:12" ht="20.25" x14ac:dyDescent="0.25">
      <c r="A101" s="382">
        <v>5</v>
      </c>
      <c r="B101" s="381" t="s">
        <v>1157</v>
      </c>
      <c r="C101" s="170"/>
      <c r="D101" s="126"/>
      <c r="E101" s="128"/>
      <c r="F101" s="128"/>
      <c r="G101" s="128"/>
      <c r="H101" s="128"/>
      <c r="I101" s="128"/>
      <c r="J101" s="128"/>
      <c r="K101" s="128"/>
      <c r="L101" s="159"/>
    </row>
    <row r="102" spans="1:12" ht="62.25" customHeight="1" x14ac:dyDescent="0.25">
      <c r="A102" s="391"/>
      <c r="B102" s="87" t="s">
        <v>125</v>
      </c>
      <c r="C102" s="349" t="s">
        <v>20</v>
      </c>
      <c r="D102" s="132" t="s">
        <v>127</v>
      </c>
      <c r="E102" s="394">
        <v>500000</v>
      </c>
      <c r="F102" s="394">
        <v>500000</v>
      </c>
      <c r="G102" s="394">
        <v>500000</v>
      </c>
      <c r="H102" s="394">
        <v>500000</v>
      </c>
      <c r="I102" s="394">
        <v>500000</v>
      </c>
      <c r="J102" s="87" t="s">
        <v>134</v>
      </c>
      <c r="K102" s="87" t="s">
        <v>29</v>
      </c>
      <c r="L102" s="350" t="s">
        <v>19</v>
      </c>
    </row>
    <row r="103" spans="1:12" ht="67.5" customHeight="1" x14ac:dyDescent="0.25">
      <c r="A103" s="392"/>
      <c r="B103" s="157" t="s">
        <v>576</v>
      </c>
      <c r="C103" s="203" t="s">
        <v>20</v>
      </c>
      <c r="D103" s="157" t="s">
        <v>109</v>
      </c>
      <c r="E103" s="395"/>
      <c r="F103" s="395"/>
      <c r="G103" s="395">
        <v>500000</v>
      </c>
      <c r="H103" s="395"/>
      <c r="I103" s="395"/>
      <c r="J103" s="157" t="s">
        <v>134</v>
      </c>
      <c r="K103" s="157" t="s">
        <v>29</v>
      </c>
      <c r="L103" s="208" t="s">
        <v>19</v>
      </c>
    </row>
    <row r="104" spans="1:12" ht="21.75" customHeight="1" x14ac:dyDescent="0.25">
      <c r="A104" s="380">
        <v>6</v>
      </c>
      <c r="B104" s="547" t="s">
        <v>1158</v>
      </c>
      <c r="C104" s="548"/>
      <c r="D104" s="126"/>
      <c r="E104" s="363"/>
      <c r="F104" s="363"/>
      <c r="G104" s="363"/>
      <c r="H104" s="363"/>
      <c r="I104" s="363"/>
      <c r="J104" s="128"/>
      <c r="K104" s="128"/>
      <c r="L104" s="159"/>
    </row>
    <row r="105" spans="1:12" ht="66.75" customHeight="1" x14ac:dyDescent="0.25">
      <c r="A105" s="393"/>
      <c r="B105" s="174" t="s">
        <v>383</v>
      </c>
      <c r="C105" s="175" t="s">
        <v>172</v>
      </c>
      <c r="D105" s="176" t="s">
        <v>384</v>
      </c>
      <c r="E105" s="177">
        <v>500000</v>
      </c>
      <c r="F105" s="177">
        <v>500000</v>
      </c>
      <c r="G105" s="177">
        <v>500000</v>
      </c>
      <c r="H105" s="177">
        <v>500000</v>
      </c>
      <c r="I105" s="177">
        <v>500000</v>
      </c>
      <c r="J105" s="174" t="s">
        <v>385</v>
      </c>
      <c r="K105" s="174" t="s">
        <v>173</v>
      </c>
      <c r="L105" s="178" t="s">
        <v>19</v>
      </c>
    </row>
    <row r="106" spans="1:12" ht="66" customHeight="1" x14ac:dyDescent="0.25">
      <c r="A106" s="353"/>
      <c r="B106" s="150" t="s">
        <v>174</v>
      </c>
      <c r="C106" s="56" t="s">
        <v>175</v>
      </c>
      <c r="D106" s="150" t="s">
        <v>176</v>
      </c>
      <c r="E106" s="152"/>
      <c r="F106" s="152"/>
      <c r="G106" s="162"/>
      <c r="H106" s="162">
        <v>200000</v>
      </c>
      <c r="I106" s="162"/>
      <c r="J106" s="150" t="s">
        <v>177</v>
      </c>
      <c r="K106" s="87" t="s">
        <v>979</v>
      </c>
      <c r="L106" s="154" t="s">
        <v>178</v>
      </c>
    </row>
    <row r="107" spans="1:12" ht="21.75" customHeight="1" x14ac:dyDescent="0.25">
      <c r="A107" s="380">
        <v>7</v>
      </c>
      <c r="B107" s="547" t="s">
        <v>36</v>
      </c>
      <c r="C107" s="548"/>
      <c r="D107" s="126"/>
      <c r="E107" s="363"/>
      <c r="F107" s="363"/>
      <c r="G107" s="363"/>
      <c r="H107" s="363"/>
      <c r="I107" s="363"/>
      <c r="J107" s="128"/>
      <c r="K107" s="128"/>
      <c r="L107" s="159"/>
    </row>
    <row r="108" spans="1:12" ht="69" customHeight="1" x14ac:dyDescent="0.25">
      <c r="A108" s="125"/>
      <c r="B108" s="205" t="s">
        <v>577</v>
      </c>
      <c r="C108" s="111" t="s">
        <v>20</v>
      </c>
      <c r="D108" s="172" t="s">
        <v>188</v>
      </c>
      <c r="E108" s="412"/>
      <c r="F108" s="412"/>
      <c r="G108" s="412"/>
      <c r="H108" s="412">
        <v>100000</v>
      </c>
      <c r="I108" s="412">
        <v>100000</v>
      </c>
      <c r="J108" s="111" t="s">
        <v>937</v>
      </c>
      <c r="K108" s="111" t="s">
        <v>979</v>
      </c>
      <c r="L108" s="111" t="s">
        <v>19</v>
      </c>
    </row>
    <row r="109" spans="1:12" ht="92.25" customHeight="1" x14ac:dyDescent="0.25">
      <c r="A109" s="62"/>
      <c r="B109" s="72" t="s">
        <v>578</v>
      </c>
      <c r="C109" s="72" t="s">
        <v>20</v>
      </c>
      <c r="D109" s="68" t="s">
        <v>128</v>
      </c>
      <c r="E109" s="199">
        <v>200000</v>
      </c>
      <c r="F109" s="199">
        <v>200000</v>
      </c>
      <c r="G109" s="199">
        <v>200000</v>
      </c>
      <c r="H109" s="199">
        <v>200000</v>
      </c>
      <c r="I109" s="199">
        <v>200000</v>
      </c>
      <c r="J109" s="84" t="s">
        <v>135</v>
      </c>
      <c r="K109" s="87" t="s">
        <v>979</v>
      </c>
      <c r="L109" s="135" t="s">
        <v>19</v>
      </c>
    </row>
    <row r="110" spans="1:12" ht="66.75" customHeight="1" x14ac:dyDescent="0.25">
      <c r="A110" s="62"/>
      <c r="B110" s="84" t="s">
        <v>579</v>
      </c>
      <c r="C110" s="72" t="s">
        <v>20</v>
      </c>
      <c r="D110" s="72" t="s">
        <v>188</v>
      </c>
      <c r="E110" s="84"/>
      <c r="F110" s="200">
        <v>100000</v>
      </c>
      <c r="G110" s="84"/>
      <c r="H110" s="84"/>
      <c r="I110" s="84"/>
      <c r="J110" s="84" t="s">
        <v>135</v>
      </c>
      <c r="K110" s="84" t="s">
        <v>979</v>
      </c>
      <c r="L110" s="135" t="s">
        <v>19</v>
      </c>
    </row>
    <row r="111" spans="1:12" ht="61.5" customHeight="1" x14ac:dyDescent="0.25">
      <c r="A111" s="62"/>
      <c r="B111" s="72" t="s">
        <v>580</v>
      </c>
      <c r="C111" s="72" t="s">
        <v>20</v>
      </c>
      <c r="D111" s="72" t="s">
        <v>188</v>
      </c>
      <c r="E111" s="135"/>
      <c r="F111" s="413">
        <v>100000</v>
      </c>
      <c r="G111" s="135"/>
      <c r="H111" s="135"/>
      <c r="I111" s="135"/>
      <c r="J111" s="84" t="s">
        <v>991</v>
      </c>
      <c r="K111" s="84" t="s">
        <v>979</v>
      </c>
      <c r="L111" s="135" t="s">
        <v>19</v>
      </c>
    </row>
    <row r="112" spans="1:12" ht="63.75" customHeight="1" x14ac:dyDescent="0.25">
      <c r="A112" s="62"/>
      <c r="B112" s="84" t="s">
        <v>581</v>
      </c>
      <c r="C112" s="72" t="s">
        <v>20</v>
      </c>
      <c r="D112" s="72" t="s">
        <v>188</v>
      </c>
      <c r="E112" s="135"/>
      <c r="F112" s="413">
        <v>100000</v>
      </c>
      <c r="G112" s="135"/>
      <c r="H112" s="135"/>
      <c r="I112" s="135"/>
      <c r="J112" s="84" t="s">
        <v>991</v>
      </c>
      <c r="K112" s="84" t="s">
        <v>979</v>
      </c>
      <c r="L112" s="135" t="s">
        <v>19</v>
      </c>
    </row>
    <row r="113" spans="1:12" ht="70.5" customHeight="1" x14ac:dyDescent="0.25">
      <c r="A113" s="62"/>
      <c r="B113" s="84" t="s">
        <v>582</v>
      </c>
      <c r="C113" s="72" t="s">
        <v>20</v>
      </c>
      <c r="D113" s="72" t="s">
        <v>188</v>
      </c>
      <c r="E113" s="135"/>
      <c r="F113" s="135"/>
      <c r="G113" s="135"/>
      <c r="H113" s="413">
        <v>100000</v>
      </c>
      <c r="I113" s="135"/>
      <c r="J113" s="84" t="s">
        <v>991</v>
      </c>
      <c r="K113" s="84" t="s">
        <v>979</v>
      </c>
      <c r="L113" s="135" t="s">
        <v>19</v>
      </c>
    </row>
    <row r="114" spans="1:12" ht="24.75" customHeight="1" x14ac:dyDescent="0.3">
      <c r="A114" s="383">
        <v>8</v>
      </c>
      <c r="B114" s="550" t="s">
        <v>39</v>
      </c>
      <c r="C114" s="551"/>
      <c r="D114" s="166"/>
      <c r="E114" s="217"/>
      <c r="F114" s="217"/>
      <c r="G114" s="217"/>
      <c r="H114" s="217"/>
      <c r="I114" s="217"/>
      <c r="J114" s="217"/>
      <c r="K114" s="217"/>
      <c r="L114" s="218"/>
    </row>
    <row r="115" spans="1:12" ht="87.75" customHeight="1" x14ac:dyDescent="0.25">
      <c r="A115" s="62"/>
      <c r="B115" s="179" t="s">
        <v>1159</v>
      </c>
      <c r="C115" s="72" t="s">
        <v>41</v>
      </c>
      <c r="D115" s="72" t="s">
        <v>360</v>
      </c>
      <c r="E115" s="199">
        <v>600000</v>
      </c>
      <c r="F115" s="199">
        <v>600000</v>
      </c>
      <c r="G115" s="199">
        <v>600000</v>
      </c>
      <c r="H115" s="199">
        <v>600000</v>
      </c>
      <c r="I115" s="199">
        <v>600000</v>
      </c>
      <c r="J115" s="72" t="s">
        <v>992</v>
      </c>
      <c r="K115" s="84" t="s">
        <v>994</v>
      </c>
      <c r="L115" s="135" t="s">
        <v>42</v>
      </c>
    </row>
    <row r="116" spans="1:12" ht="40.5" x14ac:dyDescent="0.25">
      <c r="A116" s="62"/>
      <c r="B116" s="180" t="s">
        <v>987</v>
      </c>
      <c r="C116" s="72"/>
      <c r="D116" s="72"/>
      <c r="E116" s="134"/>
      <c r="F116" s="134"/>
      <c r="G116" s="134"/>
      <c r="H116" s="134"/>
      <c r="I116" s="84"/>
      <c r="J116" s="84"/>
      <c r="K116" s="84"/>
      <c r="L116" s="135"/>
    </row>
    <row r="117" spans="1:12" ht="20.25" x14ac:dyDescent="0.25">
      <c r="A117" s="62"/>
      <c r="B117" s="181" t="s">
        <v>179</v>
      </c>
      <c r="C117" s="72"/>
      <c r="D117" s="72"/>
      <c r="E117" s="134"/>
      <c r="F117" s="134"/>
      <c r="G117" s="134"/>
      <c r="H117" s="134"/>
      <c r="I117" s="84"/>
      <c r="J117" s="84"/>
      <c r="K117" s="84"/>
      <c r="L117" s="135"/>
    </row>
    <row r="118" spans="1:12" ht="40.5" x14ac:dyDescent="0.25">
      <c r="A118" s="62"/>
      <c r="B118" s="182" t="s">
        <v>181</v>
      </c>
      <c r="C118" s="72"/>
      <c r="D118" s="72"/>
      <c r="E118" s="134"/>
      <c r="F118" s="134"/>
      <c r="G118" s="134"/>
      <c r="H118" s="134"/>
      <c r="I118" s="84"/>
      <c r="J118" s="84"/>
      <c r="K118" s="84"/>
      <c r="L118" s="135"/>
    </row>
    <row r="119" spans="1:12" ht="45" customHeight="1" x14ac:dyDescent="0.25">
      <c r="A119" s="62"/>
      <c r="B119" s="180" t="s">
        <v>988</v>
      </c>
      <c r="C119" s="72"/>
      <c r="D119" s="72"/>
      <c r="E119" s="134"/>
      <c r="F119" s="134"/>
      <c r="G119" s="134"/>
      <c r="H119" s="134"/>
      <c r="I119" s="84"/>
      <c r="J119" s="84"/>
      <c r="K119" s="84"/>
      <c r="L119" s="135"/>
    </row>
    <row r="120" spans="1:12" ht="20.25" x14ac:dyDescent="0.25">
      <c r="A120" s="62"/>
      <c r="B120" s="183" t="s">
        <v>1108</v>
      </c>
      <c r="C120" s="115"/>
      <c r="D120" s="113"/>
      <c r="E120" s="140"/>
      <c r="F120" s="140"/>
      <c r="G120" s="140"/>
      <c r="H120" s="140"/>
      <c r="I120" s="140"/>
      <c r="J120" s="140"/>
      <c r="K120" s="140"/>
      <c r="L120" s="169"/>
    </row>
    <row r="121" spans="1:12" ht="20.25" x14ac:dyDescent="0.25">
      <c r="A121" s="62"/>
      <c r="B121" s="168" t="s">
        <v>362</v>
      </c>
      <c r="C121" s="115"/>
      <c r="D121" s="113"/>
      <c r="E121" s="140"/>
      <c r="F121" s="140"/>
      <c r="G121" s="140"/>
      <c r="H121" s="140"/>
      <c r="I121" s="140"/>
      <c r="J121" s="140"/>
      <c r="K121" s="140"/>
      <c r="L121" s="169"/>
    </row>
    <row r="122" spans="1:12" ht="20.25" x14ac:dyDescent="0.25">
      <c r="A122" s="62"/>
      <c r="B122" s="140" t="s">
        <v>40</v>
      </c>
      <c r="C122" s="184"/>
      <c r="D122" s="185"/>
      <c r="E122" s="186"/>
      <c r="F122" s="186"/>
      <c r="G122" s="186"/>
      <c r="H122" s="186"/>
      <c r="I122" s="187"/>
      <c r="J122" s="186"/>
      <c r="K122" s="186"/>
      <c r="L122" s="188"/>
    </row>
    <row r="123" spans="1:12" ht="40.5" x14ac:dyDescent="0.25">
      <c r="A123" s="62"/>
      <c r="B123" s="182" t="s">
        <v>182</v>
      </c>
      <c r="C123" s="184"/>
      <c r="D123" s="185"/>
      <c r="E123" s="186"/>
      <c r="F123" s="186"/>
      <c r="G123" s="186"/>
      <c r="H123" s="186"/>
      <c r="I123" s="187"/>
      <c r="J123" s="186"/>
      <c r="K123" s="186"/>
      <c r="L123" s="188"/>
    </row>
    <row r="124" spans="1:12" ht="60.75" x14ac:dyDescent="0.25">
      <c r="A124" s="62"/>
      <c r="B124" s="182" t="s">
        <v>183</v>
      </c>
      <c r="C124" s="184"/>
      <c r="D124" s="185"/>
      <c r="E124" s="186"/>
      <c r="F124" s="186"/>
      <c r="G124" s="186"/>
      <c r="H124" s="186"/>
      <c r="I124" s="187"/>
      <c r="J124" s="186"/>
      <c r="K124" s="186"/>
      <c r="L124" s="188"/>
    </row>
    <row r="125" spans="1:12" ht="20.25" x14ac:dyDescent="0.25">
      <c r="A125" s="62"/>
      <c r="B125" s="189" t="s">
        <v>400</v>
      </c>
      <c r="C125" s="184"/>
      <c r="D125" s="185"/>
      <c r="E125" s="186"/>
      <c r="F125" s="186"/>
      <c r="G125" s="186"/>
      <c r="H125" s="186"/>
      <c r="I125" s="187"/>
      <c r="J125" s="186"/>
      <c r="K125" s="186"/>
      <c r="L125" s="188"/>
    </row>
    <row r="126" spans="1:12" ht="20.25" x14ac:dyDescent="0.25">
      <c r="A126" s="62"/>
      <c r="B126" s="189" t="s">
        <v>401</v>
      </c>
      <c r="C126" s="184"/>
      <c r="D126" s="185"/>
      <c r="E126" s="186"/>
      <c r="F126" s="186"/>
      <c r="G126" s="186"/>
      <c r="H126" s="186"/>
      <c r="I126" s="187"/>
      <c r="J126" s="186"/>
      <c r="K126" s="186"/>
      <c r="L126" s="188"/>
    </row>
    <row r="127" spans="1:12" ht="20.25" x14ac:dyDescent="0.25">
      <c r="A127" s="62"/>
      <c r="B127" s="189" t="s">
        <v>402</v>
      </c>
      <c r="C127" s="184"/>
      <c r="D127" s="185"/>
      <c r="E127" s="186"/>
      <c r="F127" s="186"/>
      <c r="G127" s="186"/>
      <c r="H127" s="186"/>
      <c r="I127" s="187"/>
      <c r="J127" s="186"/>
      <c r="K127" s="186"/>
      <c r="L127" s="188"/>
    </row>
    <row r="128" spans="1:12" ht="20.25" x14ac:dyDescent="0.25">
      <c r="A128" s="62"/>
      <c r="B128" s="190" t="s">
        <v>583</v>
      </c>
      <c r="C128" s="184"/>
      <c r="D128" s="185"/>
      <c r="E128" s="186"/>
      <c r="F128" s="186"/>
      <c r="G128" s="186"/>
      <c r="H128" s="186"/>
      <c r="I128" s="187"/>
      <c r="J128" s="186"/>
      <c r="K128" s="186"/>
      <c r="L128" s="188"/>
    </row>
    <row r="129" spans="1:12" ht="20.25" x14ac:dyDescent="0.25">
      <c r="A129" s="62"/>
      <c r="B129" s="191" t="s">
        <v>364</v>
      </c>
      <c r="C129" s="184"/>
      <c r="D129" s="185"/>
      <c r="E129" s="186"/>
      <c r="F129" s="186"/>
      <c r="G129" s="186"/>
      <c r="H129" s="186"/>
      <c r="I129" s="187"/>
      <c r="J129" s="186"/>
      <c r="K129" s="186"/>
      <c r="L129" s="188"/>
    </row>
    <row r="130" spans="1:12" ht="20.25" x14ac:dyDescent="0.25">
      <c r="A130" s="62"/>
      <c r="B130" s="182" t="s">
        <v>180</v>
      </c>
      <c r="C130" s="184"/>
      <c r="D130" s="185"/>
      <c r="E130" s="186"/>
      <c r="F130" s="186"/>
      <c r="G130" s="186"/>
      <c r="H130" s="186"/>
      <c r="I130" s="187"/>
      <c r="J130" s="186"/>
      <c r="K130" s="186"/>
      <c r="L130" s="188"/>
    </row>
    <row r="131" spans="1:12" ht="20.25" x14ac:dyDescent="0.25">
      <c r="A131" s="62"/>
      <c r="B131" s="189" t="s">
        <v>403</v>
      </c>
      <c r="C131" s="184"/>
      <c r="D131" s="185"/>
      <c r="E131" s="186"/>
      <c r="F131" s="186"/>
      <c r="G131" s="186"/>
      <c r="H131" s="186"/>
      <c r="I131" s="187"/>
      <c r="J131" s="186"/>
      <c r="K131" s="186"/>
      <c r="L131" s="188"/>
    </row>
    <row r="132" spans="1:12" ht="135.75" customHeight="1" x14ac:dyDescent="0.25">
      <c r="A132" s="62"/>
      <c r="B132" s="476" t="s">
        <v>1109</v>
      </c>
      <c r="C132" s="184"/>
      <c r="D132" s="185"/>
      <c r="E132" s="186"/>
      <c r="F132" s="186"/>
      <c r="G132" s="186"/>
      <c r="H132" s="186"/>
      <c r="I132" s="187"/>
      <c r="J132" s="186"/>
      <c r="K132" s="186"/>
      <c r="L132" s="188"/>
    </row>
    <row r="133" spans="1:12" ht="94.5" customHeight="1" x14ac:dyDescent="0.25">
      <c r="A133" s="62"/>
      <c r="B133" s="179" t="s">
        <v>1160</v>
      </c>
      <c r="C133" s="72" t="s">
        <v>41</v>
      </c>
      <c r="D133" s="72" t="s">
        <v>127</v>
      </c>
      <c r="E133" s="199">
        <v>600000</v>
      </c>
      <c r="F133" s="199">
        <v>600000</v>
      </c>
      <c r="G133" s="199">
        <v>600000</v>
      </c>
      <c r="H133" s="199">
        <v>600000</v>
      </c>
      <c r="I133" s="199">
        <v>600000</v>
      </c>
      <c r="J133" s="84" t="s">
        <v>993</v>
      </c>
      <c r="K133" s="84" t="s">
        <v>994</v>
      </c>
      <c r="L133" s="135" t="s">
        <v>42</v>
      </c>
    </row>
    <row r="134" spans="1:12" ht="20.25" x14ac:dyDescent="0.25">
      <c r="A134" s="62"/>
      <c r="B134" s="192" t="s">
        <v>361</v>
      </c>
      <c r="C134" s="72"/>
      <c r="D134" s="113"/>
      <c r="E134" s="140"/>
      <c r="F134" s="140"/>
      <c r="G134" s="140"/>
      <c r="H134" s="140"/>
      <c r="I134" s="140"/>
      <c r="J134" s="140"/>
      <c r="K134" s="140"/>
      <c r="L134" s="169"/>
    </row>
    <row r="135" spans="1:12" ht="20.25" x14ac:dyDescent="0.25">
      <c r="A135" s="62"/>
      <c r="B135" s="140" t="s">
        <v>75</v>
      </c>
      <c r="C135" s="193"/>
      <c r="D135" s="113"/>
      <c r="E135" s="140"/>
      <c r="F135" s="140"/>
      <c r="G135" s="140"/>
      <c r="H135" s="140"/>
      <c r="I135" s="140"/>
      <c r="J135" s="140"/>
      <c r="K135" s="140"/>
      <c r="L135" s="169"/>
    </row>
    <row r="136" spans="1:12" ht="20.25" x14ac:dyDescent="0.25">
      <c r="A136" s="62"/>
      <c r="B136" s="140" t="s">
        <v>404</v>
      </c>
      <c r="C136" s="193"/>
      <c r="D136" s="113"/>
      <c r="E136" s="140"/>
      <c r="F136" s="140"/>
      <c r="G136" s="140"/>
      <c r="H136" s="140"/>
      <c r="I136" s="140"/>
      <c r="J136" s="140"/>
      <c r="K136" s="140"/>
      <c r="L136" s="169"/>
    </row>
    <row r="137" spans="1:12" ht="20.25" x14ac:dyDescent="0.25">
      <c r="A137" s="62"/>
      <c r="B137" s="140" t="s">
        <v>405</v>
      </c>
      <c r="C137" s="193"/>
      <c r="D137" s="113"/>
      <c r="E137" s="140"/>
      <c r="F137" s="140"/>
      <c r="G137" s="140"/>
      <c r="H137" s="140"/>
      <c r="I137" s="140"/>
      <c r="J137" s="140"/>
      <c r="K137" s="140"/>
      <c r="L137" s="169"/>
    </row>
    <row r="138" spans="1:12" ht="20.25" x14ac:dyDescent="0.25">
      <c r="A138" s="62"/>
      <c r="B138" s="194" t="s">
        <v>406</v>
      </c>
      <c r="C138" s="193"/>
      <c r="D138" s="113"/>
      <c r="E138" s="140"/>
      <c r="F138" s="140"/>
      <c r="G138" s="140"/>
      <c r="H138" s="140"/>
      <c r="I138" s="140"/>
      <c r="J138" s="140"/>
      <c r="K138" s="140"/>
      <c r="L138" s="169"/>
    </row>
    <row r="139" spans="1:12" ht="20.25" x14ac:dyDescent="0.25">
      <c r="A139" s="62"/>
      <c r="B139" s="192" t="s">
        <v>362</v>
      </c>
      <c r="C139" s="115"/>
      <c r="D139" s="113"/>
      <c r="E139" s="140"/>
      <c r="F139" s="140"/>
      <c r="G139" s="140"/>
      <c r="H139" s="140"/>
      <c r="I139" s="140"/>
      <c r="J139" s="140"/>
      <c r="K139" s="140"/>
      <c r="L139" s="169"/>
    </row>
    <row r="140" spans="1:12" ht="20.25" x14ac:dyDescent="0.25">
      <c r="A140" s="62"/>
      <c r="B140" s="194" t="s">
        <v>76</v>
      </c>
      <c r="C140" s="72"/>
      <c r="D140" s="113"/>
      <c r="E140" s="140"/>
      <c r="F140" s="140"/>
      <c r="G140" s="84"/>
      <c r="H140" s="140"/>
      <c r="I140" s="140"/>
      <c r="J140" s="84"/>
      <c r="K140" s="84"/>
      <c r="L140" s="135"/>
    </row>
    <row r="141" spans="1:12" ht="20.25" x14ac:dyDescent="0.25">
      <c r="A141" s="62"/>
      <c r="B141" s="194" t="s">
        <v>77</v>
      </c>
      <c r="C141" s="72"/>
      <c r="D141" s="113"/>
      <c r="E141" s="140"/>
      <c r="F141" s="140"/>
      <c r="G141" s="84"/>
      <c r="H141" s="140"/>
      <c r="I141" s="140"/>
      <c r="J141" s="84"/>
      <c r="K141" s="84"/>
      <c r="L141" s="135"/>
    </row>
    <row r="142" spans="1:12" ht="20.25" x14ac:dyDescent="0.25">
      <c r="A142" s="62"/>
      <c r="B142" s="194" t="s">
        <v>74</v>
      </c>
      <c r="C142" s="72"/>
      <c r="D142" s="84"/>
      <c r="E142" s="140"/>
      <c r="F142" s="84"/>
      <c r="G142" s="84"/>
      <c r="H142" s="84"/>
      <c r="I142" s="84"/>
      <c r="J142" s="84"/>
      <c r="K142" s="84"/>
      <c r="L142" s="135"/>
    </row>
    <row r="143" spans="1:12" ht="20.25" x14ac:dyDescent="0.25">
      <c r="A143" s="62"/>
      <c r="B143" s="194" t="s">
        <v>67</v>
      </c>
      <c r="C143" s="72"/>
      <c r="D143" s="84"/>
      <c r="E143" s="140"/>
      <c r="F143" s="84"/>
      <c r="G143" s="84"/>
      <c r="H143" s="84"/>
      <c r="I143" s="84"/>
      <c r="J143" s="84"/>
      <c r="K143" s="84"/>
      <c r="L143" s="135"/>
    </row>
    <row r="144" spans="1:12" ht="20.25" x14ac:dyDescent="0.25">
      <c r="A144" s="62"/>
      <c r="B144" s="194" t="s">
        <v>65</v>
      </c>
      <c r="C144" s="72"/>
      <c r="D144" s="84"/>
      <c r="E144" s="140"/>
      <c r="F144" s="84"/>
      <c r="G144" s="84"/>
      <c r="H144" s="84"/>
      <c r="I144" s="84"/>
      <c r="J144" s="84"/>
      <c r="K144" s="84"/>
      <c r="L144" s="135"/>
    </row>
    <row r="145" spans="1:12" ht="20.25" x14ac:dyDescent="0.25">
      <c r="A145" s="62"/>
      <c r="B145" s="194" t="s">
        <v>363</v>
      </c>
      <c r="C145" s="72"/>
      <c r="D145" s="84"/>
      <c r="E145" s="140"/>
      <c r="F145" s="84"/>
      <c r="G145" s="84"/>
      <c r="H145" s="84"/>
      <c r="I145" s="84"/>
      <c r="J145" s="84"/>
      <c r="K145" s="84"/>
      <c r="L145" s="135"/>
    </row>
    <row r="146" spans="1:12" ht="20.25" x14ac:dyDescent="0.25">
      <c r="A146" s="62"/>
      <c r="B146" s="194" t="s">
        <v>66</v>
      </c>
      <c r="C146" s="72"/>
      <c r="D146" s="84"/>
      <c r="E146" s="140"/>
      <c r="F146" s="84"/>
      <c r="G146" s="84"/>
      <c r="H146" s="84"/>
      <c r="I146" s="84"/>
      <c r="J146" s="84"/>
      <c r="K146" s="84"/>
      <c r="L146" s="135"/>
    </row>
    <row r="147" spans="1:12" ht="20.25" x14ac:dyDescent="0.25">
      <c r="A147" s="62"/>
      <c r="B147" s="194" t="s">
        <v>72</v>
      </c>
      <c r="C147" s="72"/>
      <c r="D147" s="84"/>
      <c r="E147" s="140"/>
      <c r="F147" s="84"/>
      <c r="G147" s="84"/>
      <c r="H147" s="84"/>
      <c r="I147" s="84"/>
      <c r="J147" s="84"/>
      <c r="K147" s="84"/>
      <c r="L147" s="135"/>
    </row>
    <row r="148" spans="1:12" ht="25.5" customHeight="1" x14ac:dyDescent="0.25">
      <c r="A148" s="62"/>
      <c r="B148" s="195" t="s">
        <v>185</v>
      </c>
      <c r="C148" s="72"/>
      <c r="D148" s="84"/>
      <c r="E148" s="140"/>
      <c r="F148" s="84"/>
      <c r="G148" s="84"/>
      <c r="H148" s="84"/>
      <c r="I148" s="84"/>
      <c r="J148" s="84"/>
      <c r="K148" s="84"/>
      <c r="L148" s="135"/>
    </row>
    <row r="149" spans="1:12" ht="20.25" x14ac:dyDescent="0.25">
      <c r="A149" s="62"/>
      <c r="B149" s="194" t="s">
        <v>73</v>
      </c>
      <c r="C149" s="72"/>
      <c r="D149" s="84"/>
      <c r="E149" s="140"/>
      <c r="F149" s="84"/>
      <c r="G149" s="84"/>
      <c r="H149" s="84"/>
      <c r="I149" s="84"/>
      <c r="J149" s="84"/>
      <c r="K149" s="84"/>
      <c r="L149" s="135"/>
    </row>
    <row r="150" spans="1:12" ht="21.75" customHeight="1" x14ac:dyDescent="0.25">
      <c r="A150" s="62"/>
      <c r="B150" s="477" t="s">
        <v>364</v>
      </c>
      <c r="C150" s="72"/>
      <c r="D150" s="84"/>
      <c r="E150" s="140"/>
      <c r="F150" s="84"/>
      <c r="G150" s="84"/>
      <c r="H150" s="84"/>
      <c r="I150" s="84"/>
      <c r="J150" s="84"/>
      <c r="K150" s="84"/>
      <c r="L150" s="135"/>
    </row>
    <row r="151" spans="1:12" ht="20.25" x14ac:dyDescent="0.25">
      <c r="A151" s="62"/>
      <c r="B151" s="84" t="s">
        <v>68</v>
      </c>
      <c r="C151" s="72"/>
      <c r="D151" s="84"/>
      <c r="E151" s="84"/>
      <c r="F151" s="84"/>
      <c r="G151" s="84"/>
      <c r="H151" s="84"/>
      <c r="I151" s="84"/>
      <c r="J151" s="84"/>
      <c r="K151" s="84"/>
      <c r="L151" s="135"/>
    </row>
    <row r="152" spans="1:12" ht="20.25" x14ac:dyDescent="0.25">
      <c r="A152" s="62"/>
      <c r="B152" s="140" t="s">
        <v>348</v>
      </c>
      <c r="C152" s="72"/>
      <c r="D152" s="84"/>
      <c r="E152" s="84"/>
      <c r="F152" s="84"/>
      <c r="G152" s="84"/>
      <c r="H152" s="84"/>
      <c r="I152" s="84"/>
      <c r="J152" s="84"/>
      <c r="K152" s="84"/>
      <c r="L152" s="135"/>
    </row>
    <row r="153" spans="1:12" ht="20.25" x14ac:dyDescent="0.25">
      <c r="A153" s="62"/>
      <c r="B153" s="140" t="s">
        <v>69</v>
      </c>
      <c r="C153" s="72"/>
      <c r="D153" s="84"/>
      <c r="E153" s="84"/>
      <c r="F153" s="84"/>
      <c r="G153" s="84"/>
      <c r="H153" s="84"/>
      <c r="I153" s="84"/>
      <c r="J153" s="84"/>
      <c r="K153" s="84"/>
      <c r="L153" s="135"/>
    </row>
    <row r="154" spans="1:12" ht="18" customHeight="1" x14ac:dyDescent="0.25">
      <c r="A154" s="62"/>
      <c r="B154" s="192" t="s">
        <v>365</v>
      </c>
      <c r="C154" s="72"/>
      <c r="D154" s="84"/>
      <c r="E154" s="84"/>
      <c r="F154" s="84"/>
      <c r="G154" s="84"/>
      <c r="H154" s="84"/>
      <c r="I154" s="84"/>
      <c r="J154" s="84"/>
      <c r="K154" s="84"/>
      <c r="L154" s="135"/>
    </row>
    <row r="155" spans="1:12" ht="20.25" x14ac:dyDescent="0.25">
      <c r="A155" s="62"/>
      <c r="B155" s="140" t="s">
        <v>70</v>
      </c>
      <c r="C155" s="72"/>
      <c r="D155" s="84"/>
      <c r="E155" s="84"/>
      <c r="F155" s="84"/>
      <c r="G155" s="84"/>
      <c r="H155" s="84"/>
      <c r="I155" s="84"/>
      <c r="J155" s="84"/>
      <c r="K155" s="84"/>
      <c r="L155" s="135"/>
    </row>
    <row r="156" spans="1:12" ht="20.25" x14ac:dyDescent="0.25">
      <c r="A156" s="62"/>
      <c r="B156" s="140" t="s">
        <v>71</v>
      </c>
      <c r="C156" s="72"/>
      <c r="D156" s="84"/>
      <c r="E156" s="84"/>
      <c r="F156" s="84"/>
      <c r="G156" s="84"/>
      <c r="H156" s="84"/>
      <c r="I156" s="84"/>
      <c r="J156" s="84"/>
      <c r="K156" s="84"/>
      <c r="L156" s="135"/>
    </row>
    <row r="157" spans="1:12" ht="20.25" x14ac:dyDescent="0.25">
      <c r="A157" s="62"/>
      <c r="B157" s="196" t="s">
        <v>409</v>
      </c>
      <c r="C157" s="72"/>
      <c r="D157" s="84"/>
      <c r="E157" s="84"/>
      <c r="F157" s="84"/>
      <c r="G157" s="84"/>
      <c r="H157" s="84"/>
      <c r="I157" s="84"/>
      <c r="J157" s="84"/>
      <c r="K157" s="84"/>
      <c r="L157" s="135"/>
    </row>
    <row r="158" spans="1:12" ht="20.25" x14ac:dyDescent="0.25">
      <c r="A158" s="62"/>
      <c r="B158" s="196" t="s">
        <v>410</v>
      </c>
      <c r="C158" s="72"/>
      <c r="D158" s="84"/>
      <c r="E158" s="84"/>
      <c r="F158" s="84"/>
      <c r="G158" s="84"/>
      <c r="H158" s="84"/>
      <c r="I158" s="84"/>
      <c r="J158" s="84"/>
      <c r="K158" s="84"/>
      <c r="L158" s="135"/>
    </row>
    <row r="159" spans="1:12" ht="20.25" x14ac:dyDescent="0.25">
      <c r="A159" s="62"/>
      <c r="B159" s="197" t="s">
        <v>411</v>
      </c>
      <c r="C159" s="72"/>
      <c r="D159" s="84"/>
      <c r="E159" s="84"/>
      <c r="F159" s="84"/>
      <c r="G159" s="84"/>
      <c r="H159" s="84"/>
      <c r="I159" s="84"/>
      <c r="J159" s="84"/>
      <c r="K159" s="84"/>
      <c r="L159" s="135"/>
    </row>
    <row r="160" spans="1:12" ht="23.25" customHeight="1" x14ac:dyDescent="0.25">
      <c r="A160" s="62"/>
      <c r="B160" s="192" t="s">
        <v>366</v>
      </c>
      <c r="C160" s="72"/>
      <c r="D160" s="84"/>
      <c r="E160" s="84"/>
      <c r="F160" s="84"/>
      <c r="G160" s="84"/>
      <c r="H160" s="84"/>
      <c r="I160" s="84"/>
      <c r="J160" s="84"/>
      <c r="K160" s="84"/>
      <c r="L160" s="135"/>
    </row>
    <row r="161" spans="1:13" ht="21.75" customHeight="1" x14ac:dyDescent="0.25">
      <c r="A161" s="62"/>
      <c r="B161" s="84" t="s">
        <v>407</v>
      </c>
      <c r="C161" s="72"/>
      <c r="D161" s="84"/>
      <c r="E161" s="84"/>
      <c r="F161" s="84"/>
      <c r="G161" s="84"/>
      <c r="H161" s="84"/>
      <c r="I161" s="84"/>
      <c r="J161" s="84"/>
      <c r="K161" s="84"/>
      <c r="L161" s="135"/>
    </row>
    <row r="162" spans="1:13" ht="21.75" customHeight="1" x14ac:dyDescent="0.25">
      <c r="A162" s="62"/>
      <c r="B162" s="351" t="s">
        <v>408</v>
      </c>
      <c r="C162" s="72"/>
      <c r="D162" s="84"/>
      <c r="E162" s="84"/>
      <c r="F162" s="84"/>
      <c r="G162" s="84"/>
      <c r="H162" s="84"/>
      <c r="I162" s="84"/>
      <c r="J162" s="84"/>
      <c r="K162" s="84"/>
      <c r="L162" s="135"/>
    </row>
    <row r="163" spans="1:13" ht="81" customHeight="1" x14ac:dyDescent="0.25">
      <c r="A163" s="391"/>
      <c r="B163" s="352" t="s">
        <v>1106</v>
      </c>
      <c r="C163" s="346" t="s">
        <v>41</v>
      </c>
      <c r="D163" s="346" t="s">
        <v>127</v>
      </c>
      <c r="E163" s="394">
        <v>300000</v>
      </c>
      <c r="F163" s="394">
        <v>300000</v>
      </c>
      <c r="G163" s="394">
        <v>300000</v>
      </c>
      <c r="H163" s="394">
        <v>300000</v>
      </c>
      <c r="I163" s="394">
        <v>300000</v>
      </c>
      <c r="J163" s="87" t="s">
        <v>995</v>
      </c>
      <c r="K163" s="87" t="s">
        <v>994</v>
      </c>
      <c r="L163" s="348" t="s">
        <v>42</v>
      </c>
    </row>
    <row r="164" spans="1:13" ht="99.75" customHeight="1" x14ac:dyDescent="0.25">
      <c r="A164" s="366"/>
      <c r="B164" s="84" t="s">
        <v>1148</v>
      </c>
      <c r="C164" s="72" t="s">
        <v>41</v>
      </c>
      <c r="D164" s="84" t="s">
        <v>349</v>
      </c>
      <c r="E164" s="199"/>
      <c r="F164" s="135"/>
      <c r="G164" s="135"/>
      <c r="H164" s="199">
        <v>200000</v>
      </c>
      <c r="I164" s="199">
        <v>200000</v>
      </c>
      <c r="J164" s="72" t="s">
        <v>980</v>
      </c>
      <c r="K164" s="84" t="s">
        <v>996</v>
      </c>
      <c r="L164" s="135" t="s">
        <v>43</v>
      </c>
    </row>
    <row r="165" spans="1:13" ht="87.75" customHeight="1" x14ac:dyDescent="0.25">
      <c r="A165" s="366"/>
      <c r="B165" s="41" t="s">
        <v>1107</v>
      </c>
      <c r="C165" s="72" t="s">
        <v>41</v>
      </c>
      <c r="D165" s="84" t="s">
        <v>184</v>
      </c>
      <c r="E165" s="84"/>
      <c r="F165" s="84"/>
      <c r="G165" s="198"/>
      <c r="H165" s="198">
        <v>50000</v>
      </c>
      <c r="I165" s="198">
        <v>50000</v>
      </c>
      <c r="J165" s="72" t="s">
        <v>981</v>
      </c>
      <c r="K165" s="84" t="s">
        <v>996</v>
      </c>
      <c r="L165" s="135" t="s">
        <v>43</v>
      </c>
    </row>
    <row r="166" spans="1:13" ht="24" customHeight="1" x14ac:dyDescent="0.25">
      <c r="A166" s="383">
        <v>9</v>
      </c>
      <c r="B166" s="552" t="s">
        <v>1161</v>
      </c>
      <c r="C166" s="553"/>
      <c r="D166" s="554"/>
      <c r="E166" s="140"/>
      <c r="F166" s="140"/>
      <c r="G166" s="140"/>
      <c r="H166" s="140"/>
      <c r="I166" s="140"/>
      <c r="J166" s="140"/>
      <c r="K166" s="140"/>
      <c r="L166" s="169"/>
    </row>
    <row r="167" spans="1:13" ht="94.5" customHeight="1" x14ac:dyDescent="0.25">
      <c r="A167" s="61"/>
      <c r="B167" s="84" t="s">
        <v>1162</v>
      </c>
      <c r="C167" s="84" t="s">
        <v>1000</v>
      </c>
      <c r="D167" s="84" t="s">
        <v>350</v>
      </c>
      <c r="E167" s="199"/>
      <c r="F167" s="135"/>
      <c r="G167" s="199">
        <v>600000</v>
      </c>
      <c r="H167" s="135"/>
      <c r="I167" s="135"/>
      <c r="J167" s="84" t="s">
        <v>998</v>
      </c>
      <c r="K167" s="84" t="s">
        <v>997</v>
      </c>
      <c r="L167" s="135" t="s">
        <v>19</v>
      </c>
    </row>
    <row r="168" spans="1:13" ht="89.25" customHeight="1" x14ac:dyDescent="0.25">
      <c r="A168" s="62"/>
      <c r="B168" s="84" t="s">
        <v>1163</v>
      </c>
      <c r="C168" s="84" t="s">
        <v>1000</v>
      </c>
      <c r="D168" s="72" t="s">
        <v>127</v>
      </c>
      <c r="E168" s="200"/>
      <c r="F168" s="135"/>
      <c r="G168" s="135"/>
      <c r="H168" s="200">
        <v>200000</v>
      </c>
      <c r="I168" s="200">
        <v>200000</v>
      </c>
      <c r="J168" s="84" t="s">
        <v>999</v>
      </c>
      <c r="K168" s="84" t="s">
        <v>997</v>
      </c>
      <c r="L168" s="135" t="s">
        <v>19</v>
      </c>
    </row>
    <row r="169" spans="1:13" ht="90.75" customHeight="1" x14ac:dyDescent="0.25">
      <c r="A169" s="135"/>
      <c r="B169" s="84" t="s">
        <v>1164</v>
      </c>
      <c r="C169" s="84" t="s">
        <v>1000</v>
      </c>
      <c r="D169" s="84" t="s">
        <v>350</v>
      </c>
      <c r="E169" s="199"/>
      <c r="F169" s="135"/>
      <c r="G169" s="135"/>
      <c r="H169" s="199">
        <v>600000</v>
      </c>
      <c r="I169" s="135"/>
      <c r="J169" s="84" t="s">
        <v>47</v>
      </c>
      <c r="K169" s="84" t="s">
        <v>997</v>
      </c>
      <c r="L169" s="135" t="s">
        <v>19</v>
      </c>
    </row>
    <row r="170" spans="1:13" ht="87.75" customHeight="1" x14ac:dyDescent="0.25">
      <c r="A170" s="370"/>
      <c r="B170" s="84" t="s">
        <v>1165</v>
      </c>
      <c r="C170" s="84" t="s">
        <v>1000</v>
      </c>
      <c r="D170" s="135" t="s">
        <v>354</v>
      </c>
      <c r="E170" s="199"/>
      <c r="F170" s="135"/>
      <c r="G170" s="135"/>
      <c r="H170" s="135"/>
      <c r="I170" s="199">
        <v>300000</v>
      </c>
      <c r="J170" s="84" t="s">
        <v>355</v>
      </c>
      <c r="K170" s="84" t="s">
        <v>997</v>
      </c>
      <c r="L170" s="135" t="s">
        <v>19</v>
      </c>
    </row>
    <row r="171" spans="1:13" ht="93" customHeight="1" x14ac:dyDescent="0.25">
      <c r="A171" s="370"/>
      <c r="B171" s="84" t="s">
        <v>1166</v>
      </c>
      <c r="C171" s="84" t="s">
        <v>1000</v>
      </c>
      <c r="D171" s="84" t="s">
        <v>354</v>
      </c>
      <c r="E171" s="135"/>
      <c r="F171" s="135"/>
      <c r="G171" s="199"/>
      <c r="H171" s="199">
        <v>300000</v>
      </c>
      <c r="I171" s="135"/>
      <c r="J171" s="84" t="s">
        <v>356</v>
      </c>
      <c r="K171" s="84" t="s">
        <v>997</v>
      </c>
      <c r="L171" s="135" t="s">
        <v>19</v>
      </c>
    </row>
    <row r="172" spans="1:13" ht="27.75" customHeight="1" x14ac:dyDescent="0.25">
      <c r="A172" s="380">
        <v>10</v>
      </c>
      <c r="B172" s="547" t="s">
        <v>48</v>
      </c>
      <c r="C172" s="549"/>
      <c r="D172" s="548"/>
      <c r="E172" s="363"/>
      <c r="F172" s="363"/>
      <c r="G172" s="363"/>
      <c r="H172" s="363"/>
      <c r="I172" s="363"/>
      <c r="J172" s="128"/>
      <c r="K172" s="128"/>
      <c r="L172" s="159"/>
    </row>
    <row r="173" spans="1:13" ht="102" customHeight="1" x14ac:dyDescent="0.25">
      <c r="A173" s="372"/>
      <c r="B173" s="87" t="s">
        <v>1167</v>
      </c>
      <c r="C173" s="87" t="s">
        <v>1000</v>
      </c>
      <c r="D173" s="87" t="s">
        <v>188</v>
      </c>
      <c r="E173" s="394">
        <v>500000</v>
      </c>
      <c r="F173" s="373"/>
      <c r="G173" s="373"/>
      <c r="H173" s="373"/>
      <c r="I173" s="373"/>
      <c r="J173" s="87" t="s">
        <v>368</v>
      </c>
      <c r="K173" s="87" t="s">
        <v>997</v>
      </c>
      <c r="L173" s="133" t="s">
        <v>19</v>
      </c>
    </row>
    <row r="174" spans="1:13" ht="80.25" customHeight="1" x14ac:dyDescent="0.25">
      <c r="A174" s="292"/>
      <c r="B174" s="84" t="s">
        <v>1168</v>
      </c>
      <c r="C174" s="84" t="s">
        <v>1000</v>
      </c>
      <c r="D174" s="84" t="s">
        <v>350</v>
      </c>
      <c r="E174" s="199"/>
      <c r="F174" s="135"/>
      <c r="G174" s="135"/>
      <c r="H174" s="199">
        <v>300000</v>
      </c>
      <c r="I174" s="199"/>
      <c r="J174" s="84" t="s">
        <v>370</v>
      </c>
      <c r="K174" s="84" t="s">
        <v>997</v>
      </c>
      <c r="L174" s="135" t="s">
        <v>19</v>
      </c>
    </row>
    <row r="175" spans="1:13" ht="84.75" customHeight="1" x14ac:dyDescent="0.25">
      <c r="A175" s="292"/>
      <c r="B175" s="87" t="s">
        <v>1169</v>
      </c>
      <c r="C175" s="346" t="s">
        <v>1001</v>
      </c>
      <c r="D175" s="132" t="s">
        <v>350</v>
      </c>
      <c r="E175" s="414">
        <v>200000</v>
      </c>
      <c r="F175" s="373"/>
      <c r="G175" s="373"/>
      <c r="H175" s="373"/>
      <c r="I175" s="373"/>
      <c r="J175" s="87" t="s">
        <v>367</v>
      </c>
      <c r="K175" s="87" t="s">
        <v>997</v>
      </c>
      <c r="L175" s="348" t="s">
        <v>19</v>
      </c>
    </row>
    <row r="176" spans="1:13" ht="84.75" customHeight="1" x14ac:dyDescent="0.25">
      <c r="A176" s="370"/>
      <c r="B176" s="84" t="s">
        <v>1170</v>
      </c>
      <c r="C176" s="72" t="s">
        <v>49</v>
      </c>
      <c r="D176" s="84" t="s">
        <v>369</v>
      </c>
      <c r="E176" s="135"/>
      <c r="F176" s="199">
        <v>300000</v>
      </c>
      <c r="G176" s="135"/>
      <c r="H176" s="135"/>
      <c r="I176" s="135"/>
      <c r="J176" s="84" t="s">
        <v>371</v>
      </c>
      <c r="K176" s="84" t="s">
        <v>1002</v>
      </c>
      <c r="L176" s="135" t="s">
        <v>19</v>
      </c>
      <c r="M176" s="9"/>
    </row>
    <row r="177" spans="1:13" ht="23.25" customHeight="1" x14ac:dyDescent="0.25">
      <c r="A177" s="124">
        <v>11</v>
      </c>
      <c r="B177" s="535" t="s">
        <v>1149</v>
      </c>
      <c r="C177" s="536"/>
      <c r="D177" s="365"/>
      <c r="E177" s="366"/>
      <c r="F177" s="366"/>
      <c r="G177" s="366"/>
      <c r="H177" s="366"/>
      <c r="I177" s="366"/>
      <c r="J177" s="365"/>
      <c r="K177" s="365"/>
      <c r="L177" s="365"/>
      <c r="M177" s="384"/>
    </row>
    <row r="178" spans="1:13" ht="84.75" customHeight="1" x14ac:dyDescent="0.25">
      <c r="A178" s="353"/>
      <c r="B178" s="219" t="s">
        <v>1171</v>
      </c>
      <c r="C178" s="219" t="s">
        <v>1004</v>
      </c>
      <c r="D178" s="220" t="s">
        <v>188</v>
      </c>
      <c r="E178" s="221"/>
      <c r="F178" s="222">
        <v>200000</v>
      </c>
      <c r="G178" s="222">
        <v>200000</v>
      </c>
      <c r="H178" s="222">
        <v>200000</v>
      </c>
      <c r="I178" s="222">
        <v>200000</v>
      </c>
      <c r="J178" s="223" t="s">
        <v>351</v>
      </c>
      <c r="K178" s="219" t="s">
        <v>1003</v>
      </c>
      <c r="L178" s="223" t="s">
        <v>19</v>
      </c>
      <c r="M178" s="384"/>
    </row>
    <row r="179" spans="1:13" ht="65.25" customHeight="1" x14ac:dyDescent="0.25">
      <c r="A179" s="353"/>
      <c r="B179" s="219" t="s">
        <v>1172</v>
      </c>
      <c r="C179" s="219" t="s">
        <v>1004</v>
      </c>
      <c r="D179" s="220" t="s">
        <v>188</v>
      </c>
      <c r="E179" s="221"/>
      <c r="F179" s="222">
        <v>200000</v>
      </c>
      <c r="G179" s="222">
        <v>200000</v>
      </c>
      <c r="H179" s="222">
        <v>200000</v>
      </c>
      <c r="I179" s="222">
        <v>200000</v>
      </c>
      <c r="J179" s="223" t="s">
        <v>351</v>
      </c>
      <c r="K179" s="219" t="s">
        <v>1003</v>
      </c>
      <c r="L179" s="223" t="s">
        <v>19</v>
      </c>
      <c r="M179" s="384"/>
    </row>
    <row r="180" spans="1:13" ht="21.75" customHeight="1" x14ac:dyDescent="0.25">
      <c r="A180" s="224">
        <v>12</v>
      </c>
      <c r="B180" s="385" t="s">
        <v>1173</v>
      </c>
      <c r="C180" s="226"/>
      <c r="D180" s="226"/>
      <c r="E180" s="227"/>
      <c r="F180" s="227"/>
      <c r="G180" s="227"/>
      <c r="H180" s="227"/>
      <c r="I180" s="227"/>
      <c r="J180" s="226"/>
      <c r="K180" s="226"/>
      <c r="L180" s="226"/>
      <c r="M180" s="384"/>
    </row>
    <row r="181" spans="1:13" ht="65.25" customHeight="1" x14ac:dyDescent="0.25">
      <c r="A181" s="272"/>
      <c r="B181" s="174" t="s">
        <v>584</v>
      </c>
      <c r="C181" s="56" t="s">
        <v>1005</v>
      </c>
      <c r="D181" s="163" t="s">
        <v>352</v>
      </c>
      <c r="E181" s="162">
        <v>600000</v>
      </c>
      <c r="F181" s="162"/>
      <c r="G181" s="162"/>
      <c r="H181" s="162">
        <v>600000</v>
      </c>
      <c r="I181" s="162"/>
      <c r="J181" s="56" t="s">
        <v>353</v>
      </c>
      <c r="K181" s="56" t="s">
        <v>1006</v>
      </c>
      <c r="L181" s="163" t="s">
        <v>44</v>
      </c>
      <c r="M181" s="384"/>
    </row>
    <row r="182" spans="1:13" ht="28.5" customHeight="1" x14ac:dyDescent="0.25">
      <c r="A182" s="224">
        <v>13</v>
      </c>
      <c r="B182" s="537" t="s">
        <v>357</v>
      </c>
      <c r="C182" s="538"/>
      <c r="D182" s="539"/>
      <c r="E182" s="227"/>
      <c r="F182" s="227"/>
      <c r="G182" s="227"/>
      <c r="H182" s="227"/>
      <c r="I182" s="227"/>
      <c r="J182" s="226"/>
      <c r="K182" s="226"/>
      <c r="L182" s="226"/>
      <c r="M182" s="384"/>
    </row>
    <row r="183" spans="1:13" ht="42.75" customHeight="1" x14ac:dyDescent="0.25">
      <c r="A183" s="353"/>
      <c r="B183" s="56" t="s">
        <v>1174</v>
      </c>
      <c r="C183" s="56" t="s">
        <v>51</v>
      </c>
      <c r="D183" s="163" t="s">
        <v>52</v>
      </c>
      <c r="E183" s="162">
        <v>500000</v>
      </c>
      <c r="F183" s="162">
        <v>500000</v>
      </c>
      <c r="G183" s="162">
        <v>500000</v>
      </c>
      <c r="H183" s="162">
        <v>500000</v>
      </c>
      <c r="I183" s="162">
        <v>500000</v>
      </c>
      <c r="J183" s="150" t="s">
        <v>53</v>
      </c>
      <c r="K183" s="150" t="s">
        <v>1007</v>
      </c>
      <c r="L183" s="150" t="s">
        <v>19</v>
      </c>
      <c r="M183" s="384"/>
    </row>
    <row r="184" spans="1:13" ht="65.25" customHeight="1" x14ac:dyDescent="0.25">
      <c r="A184" s="353"/>
      <c r="B184" s="56" t="s">
        <v>1175</v>
      </c>
      <c r="C184" s="56" t="s">
        <v>51</v>
      </c>
      <c r="D184" s="152" t="s">
        <v>186</v>
      </c>
      <c r="E184" s="162"/>
      <c r="F184" s="162"/>
      <c r="G184" s="162"/>
      <c r="H184" s="162">
        <v>100000</v>
      </c>
      <c r="I184" s="162">
        <v>100000</v>
      </c>
      <c r="J184" s="163" t="s">
        <v>187</v>
      </c>
      <c r="K184" s="150" t="s">
        <v>1007</v>
      </c>
      <c r="L184" s="229" t="s">
        <v>19</v>
      </c>
      <c r="M184" s="384"/>
    </row>
    <row r="185" spans="1:13" ht="48.75" customHeight="1" x14ac:dyDescent="0.25">
      <c r="A185" s="353"/>
      <c r="B185" s="150" t="s">
        <v>1176</v>
      </c>
      <c r="C185" s="150" t="s">
        <v>51</v>
      </c>
      <c r="D185" s="150" t="s">
        <v>188</v>
      </c>
      <c r="E185" s="162"/>
      <c r="F185" s="162">
        <v>500000</v>
      </c>
      <c r="G185" s="162"/>
      <c r="H185" s="162"/>
      <c r="I185" s="162"/>
      <c r="J185" s="150" t="s">
        <v>189</v>
      </c>
      <c r="K185" s="150" t="s">
        <v>1007</v>
      </c>
      <c r="L185" s="230" t="s">
        <v>19</v>
      </c>
      <c r="M185" s="384"/>
    </row>
    <row r="186" spans="1:13" ht="47.25" customHeight="1" x14ac:dyDescent="0.25">
      <c r="A186" s="353"/>
      <c r="B186" s="150" t="s">
        <v>1177</v>
      </c>
      <c r="C186" s="150" t="s">
        <v>51</v>
      </c>
      <c r="D186" s="150" t="s">
        <v>188</v>
      </c>
      <c r="E186" s="162"/>
      <c r="F186" s="162">
        <v>200000</v>
      </c>
      <c r="G186" s="162"/>
      <c r="H186" s="162"/>
      <c r="I186" s="162"/>
      <c r="J186" s="150" t="s">
        <v>189</v>
      </c>
      <c r="K186" s="150" t="s">
        <v>1007</v>
      </c>
      <c r="L186" s="230" t="s">
        <v>19</v>
      </c>
      <c r="M186" s="384"/>
    </row>
    <row r="187" spans="1:13" ht="99" customHeight="1" x14ac:dyDescent="0.25">
      <c r="A187" s="260"/>
      <c r="B187" s="150" t="s">
        <v>1178</v>
      </c>
      <c r="C187" s="56" t="s">
        <v>54</v>
      </c>
      <c r="D187" s="150" t="s">
        <v>52</v>
      </c>
      <c r="E187" s="162">
        <v>300000</v>
      </c>
      <c r="F187" s="162">
        <v>300000</v>
      </c>
      <c r="G187" s="162">
        <v>300000</v>
      </c>
      <c r="H187" s="162">
        <v>300000</v>
      </c>
      <c r="I187" s="162">
        <v>300000</v>
      </c>
      <c r="J187" s="150" t="s">
        <v>55</v>
      </c>
      <c r="K187" s="150" t="s">
        <v>1007</v>
      </c>
      <c r="L187" s="150" t="s">
        <v>19</v>
      </c>
      <c r="M187" s="384"/>
    </row>
    <row r="188" spans="1:13" ht="65.25" customHeight="1" x14ac:dyDescent="0.25">
      <c r="A188" s="369"/>
      <c r="B188" s="150" t="s">
        <v>1179</v>
      </c>
      <c r="C188" s="56" t="s">
        <v>54</v>
      </c>
      <c r="D188" s="150" t="s">
        <v>46</v>
      </c>
      <c r="E188" s="162"/>
      <c r="F188" s="162">
        <v>200000</v>
      </c>
      <c r="G188" s="162"/>
      <c r="H188" s="162"/>
      <c r="I188" s="162"/>
      <c r="J188" s="150" t="s">
        <v>56</v>
      </c>
      <c r="K188" s="150" t="s">
        <v>1007</v>
      </c>
      <c r="L188" s="150" t="s">
        <v>19</v>
      </c>
      <c r="M188" s="384"/>
    </row>
    <row r="189" spans="1:13" ht="65.25" customHeight="1" x14ac:dyDescent="0.25">
      <c r="A189" s="369"/>
      <c r="B189" s="150" t="s">
        <v>1180</v>
      </c>
      <c r="C189" s="150" t="s">
        <v>51</v>
      </c>
      <c r="D189" s="150" t="s">
        <v>188</v>
      </c>
      <c r="E189" s="162"/>
      <c r="F189" s="162"/>
      <c r="G189" s="162">
        <v>50000</v>
      </c>
      <c r="H189" s="162"/>
      <c r="I189" s="162"/>
      <c r="J189" s="150" t="s">
        <v>192</v>
      </c>
      <c r="K189" s="150" t="s">
        <v>1007</v>
      </c>
      <c r="L189" s="150" t="s">
        <v>19</v>
      </c>
      <c r="M189" s="384"/>
    </row>
    <row r="190" spans="1:13" ht="65.25" customHeight="1" x14ac:dyDescent="0.25">
      <c r="A190" s="369"/>
      <c r="B190" s="150" t="s">
        <v>1181</v>
      </c>
      <c r="C190" s="150" t="s">
        <v>1008</v>
      </c>
      <c r="D190" s="150" t="s">
        <v>46</v>
      </c>
      <c r="E190" s="162">
        <v>87000</v>
      </c>
      <c r="F190" s="162"/>
      <c r="G190" s="162"/>
      <c r="H190" s="162"/>
      <c r="I190" s="162"/>
      <c r="J190" s="150" t="s">
        <v>358</v>
      </c>
      <c r="K190" s="150" t="s">
        <v>1007</v>
      </c>
      <c r="L190" s="150" t="s">
        <v>19</v>
      </c>
      <c r="M190" s="384"/>
    </row>
    <row r="191" spans="1:13" ht="24" customHeight="1" x14ac:dyDescent="0.25">
      <c r="A191" s="232">
        <v>14</v>
      </c>
      <c r="B191" s="386" t="s">
        <v>1182</v>
      </c>
      <c r="C191" s="233"/>
      <c r="D191" s="233"/>
      <c r="E191" s="234"/>
      <c r="F191" s="234"/>
      <c r="G191" s="234"/>
      <c r="H191" s="234"/>
      <c r="I191" s="234"/>
      <c r="J191" s="233"/>
      <c r="K191" s="233"/>
      <c r="L191" s="233"/>
      <c r="M191" s="384"/>
    </row>
    <row r="192" spans="1:13" ht="48" customHeight="1" x14ac:dyDescent="0.25">
      <c r="A192" s="272"/>
      <c r="B192" s="150" t="s">
        <v>1127</v>
      </c>
      <c r="C192" s="56" t="s">
        <v>51</v>
      </c>
      <c r="D192" s="163" t="s">
        <v>46</v>
      </c>
      <c r="E192" s="162">
        <v>600000</v>
      </c>
      <c r="F192" s="162">
        <v>600000</v>
      </c>
      <c r="G192" s="162">
        <v>600000</v>
      </c>
      <c r="H192" s="162">
        <v>600000</v>
      </c>
      <c r="I192" s="162">
        <v>600000</v>
      </c>
      <c r="J192" s="56" t="s">
        <v>359</v>
      </c>
      <c r="K192" s="150" t="s">
        <v>1007</v>
      </c>
      <c r="L192" s="163" t="s">
        <v>19</v>
      </c>
      <c r="M192" s="384"/>
    </row>
    <row r="193" spans="1:13" ht="57" customHeight="1" x14ac:dyDescent="0.25">
      <c r="A193" s="272"/>
      <c r="B193" s="150" t="s">
        <v>585</v>
      </c>
      <c r="C193" s="150" t="s">
        <v>190</v>
      </c>
      <c r="D193" s="150" t="s">
        <v>46</v>
      </c>
      <c r="E193" s="162"/>
      <c r="F193" s="162">
        <v>50000</v>
      </c>
      <c r="G193" s="162"/>
      <c r="H193" s="162"/>
      <c r="I193" s="162"/>
      <c r="J193" s="150" t="s">
        <v>191</v>
      </c>
      <c r="K193" s="150" t="s">
        <v>1007</v>
      </c>
      <c r="L193" s="163" t="s">
        <v>19</v>
      </c>
    </row>
    <row r="194" spans="1:13" ht="61.5" customHeight="1" x14ac:dyDescent="0.25">
      <c r="A194" s="272"/>
      <c r="B194" s="150" t="s">
        <v>1128</v>
      </c>
      <c r="C194" s="150" t="s">
        <v>190</v>
      </c>
      <c r="D194" s="150" t="s">
        <v>46</v>
      </c>
      <c r="E194" s="162"/>
      <c r="F194" s="162"/>
      <c r="G194" s="162">
        <v>1000000</v>
      </c>
      <c r="H194" s="162"/>
      <c r="I194" s="162"/>
      <c r="J194" s="150" t="s">
        <v>191</v>
      </c>
      <c r="K194" s="150" t="s">
        <v>1007</v>
      </c>
      <c r="L194" s="163" t="s">
        <v>19</v>
      </c>
    </row>
    <row r="195" spans="1:13" ht="81" customHeight="1" x14ac:dyDescent="0.25">
      <c r="A195" s="272">
        <v>15</v>
      </c>
      <c r="B195" s="150" t="s">
        <v>1183</v>
      </c>
      <c r="C195" s="150" t="s">
        <v>1184</v>
      </c>
      <c r="D195" s="150" t="s">
        <v>127</v>
      </c>
      <c r="E195" s="162">
        <v>150000</v>
      </c>
      <c r="F195" s="162">
        <v>150000</v>
      </c>
      <c r="G195" s="162">
        <v>150000</v>
      </c>
      <c r="H195" s="162">
        <v>150000</v>
      </c>
      <c r="I195" s="162">
        <v>150000</v>
      </c>
      <c r="J195" s="150" t="s">
        <v>1185</v>
      </c>
      <c r="K195" s="150" t="s">
        <v>994</v>
      </c>
      <c r="L195" s="163" t="s">
        <v>19</v>
      </c>
    </row>
    <row r="196" spans="1:13" ht="123" customHeight="1" x14ac:dyDescent="0.25">
      <c r="A196" s="272">
        <v>16</v>
      </c>
      <c r="B196" s="150" t="s">
        <v>1186</v>
      </c>
      <c r="C196" s="150" t="s">
        <v>1187</v>
      </c>
      <c r="D196" s="150" t="s">
        <v>1188</v>
      </c>
      <c r="E196" s="162"/>
      <c r="F196" s="162">
        <v>720000</v>
      </c>
      <c r="G196" s="162"/>
      <c r="H196" s="162"/>
      <c r="I196" s="162"/>
      <c r="J196" s="150" t="s">
        <v>1189</v>
      </c>
      <c r="K196" s="150" t="s">
        <v>1190</v>
      </c>
      <c r="L196" s="163" t="s">
        <v>19</v>
      </c>
    </row>
    <row r="197" spans="1:13" ht="110.25" customHeight="1" x14ac:dyDescent="0.25">
      <c r="A197" s="273">
        <v>17</v>
      </c>
      <c r="B197" s="150" t="s">
        <v>1129</v>
      </c>
      <c r="C197" s="56" t="s">
        <v>1130</v>
      </c>
      <c r="D197" s="387" t="s">
        <v>188</v>
      </c>
      <c r="E197" s="273"/>
      <c r="F197" s="388"/>
      <c r="G197" s="388">
        <v>500000</v>
      </c>
      <c r="H197" s="273"/>
      <c r="I197" s="273"/>
      <c r="J197" s="150" t="s">
        <v>1131</v>
      </c>
      <c r="K197" s="150" t="s">
        <v>1132</v>
      </c>
      <c r="L197" s="273" t="s">
        <v>19</v>
      </c>
    </row>
    <row r="198" spans="1:13" ht="36.75" customHeight="1" x14ac:dyDescent="0.3">
      <c r="A198" s="38"/>
      <c r="B198" s="39"/>
      <c r="C198" s="38"/>
      <c r="D198" s="38"/>
      <c r="E198" s="43">
        <f>SUM(E13:E197)</f>
        <v>36587000</v>
      </c>
      <c r="F198" s="43">
        <f t="shared" ref="F198:I198" si="0">SUM(F13:F197)</f>
        <v>42196000</v>
      </c>
      <c r="G198" s="43">
        <f t="shared" si="0"/>
        <v>23193000</v>
      </c>
      <c r="H198" s="43">
        <f t="shared" si="0"/>
        <v>48010000</v>
      </c>
      <c r="I198" s="43">
        <f t="shared" si="0"/>
        <v>46640000</v>
      </c>
      <c r="J198" s="38"/>
      <c r="K198" s="38"/>
      <c r="L198" s="38"/>
    </row>
    <row r="199" spans="1:13" ht="42.75" hidden="1" customHeight="1" x14ac:dyDescent="0.25">
      <c r="A199" s="540" t="s">
        <v>7</v>
      </c>
      <c r="B199" s="540" t="s">
        <v>8</v>
      </c>
      <c r="C199" s="540" t="s">
        <v>9</v>
      </c>
      <c r="D199" s="342" t="s">
        <v>10</v>
      </c>
      <c r="E199" s="540" t="s">
        <v>12</v>
      </c>
      <c r="F199" s="540"/>
      <c r="G199" s="540"/>
      <c r="H199" s="540"/>
      <c r="I199" s="540"/>
      <c r="J199" s="342" t="s">
        <v>13</v>
      </c>
      <c r="K199" s="541" t="s">
        <v>15</v>
      </c>
      <c r="L199" s="541" t="s">
        <v>16</v>
      </c>
    </row>
    <row r="200" spans="1:13" ht="20.25" hidden="1" x14ac:dyDescent="0.25">
      <c r="A200" s="540"/>
      <c r="B200" s="540"/>
      <c r="C200" s="540"/>
      <c r="D200" s="542" t="s">
        <v>11</v>
      </c>
      <c r="E200" s="124">
        <v>2561</v>
      </c>
      <c r="F200" s="124">
        <v>2562</v>
      </c>
      <c r="G200" s="124">
        <v>2563</v>
      </c>
      <c r="H200" s="124">
        <v>2564</v>
      </c>
      <c r="I200" s="124">
        <v>2565</v>
      </c>
      <c r="J200" s="542" t="s">
        <v>14</v>
      </c>
      <c r="K200" s="542"/>
      <c r="L200" s="542"/>
    </row>
    <row r="201" spans="1:13" ht="20.25" hidden="1" x14ac:dyDescent="0.25">
      <c r="A201" s="540"/>
      <c r="B201" s="540"/>
      <c r="C201" s="540"/>
      <c r="D201" s="543"/>
      <c r="E201" s="343" t="s">
        <v>4</v>
      </c>
      <c r="F201" s="343" t="s">
        <v>4</v>
      </c>
      <c r="G201" s="343" t="s">
        <v>4</v>
      </c>
      <c r="H201" s="343" t="s">
        <v>4</v>
      </c>
      <c r="I201" s="343" t="s">
        <v>4</v>
      </c>
      <c r="J201" s="543"/>
      <c r="K201" s="543"/>
      <c r="L201" s="543"/>
    </row>
    <row r="202" spans="1:13" ht="25.5" customHeight="1" x14ac:dyDescent="0.3">
      <c r="A202" s="23"/>
      <c r="B202" s="376" t="s">
        <v>1191</v>
      </c>
      <c r="C202" s="72"/>
      <c r="D202" s="23"/>
      <c r="E202" s="23"/>
      <c r="F202" s="204"/>
      <c r="G202" s="204"/>
      <c r="H202" s="23"/>
      <c r="I202" s="23"/>
      <c r="J202" s="84"/>
      <c r="K202" s="84"/>
      <c r="L202" s="30"/>
    </row>
    <row r="203" spans="1:13" ht="189.75" customHeight="1" x14ac:dyDescent="0.25">
      <c r="A203" s="61">
        <v>1</v>
      </c>
      <c r="B203" s="84" t="s">
        <v>193</v>
      </c>
      <c r="C203" s="84" t="s">
        <v>938</v>
      </c>
      <c r="D203" s="84" t="s">
        <v>939</v>
      </c>
      <c r="E203" s="135" t="s">
        <v>194</v>
      </c>
      <c r="F203" s="200">
        <v>270000</v>
      </c>
      <c r="G203" s="200">
        <v>270000</v>
      </c>
      <c r="H203" s="200">
        <v>270000</v>
      </c>
      <c r="I203" s="200">
        <v>270000</v>
      </c>
      <c r="J203" s="84" t="s">
        <v>940</v>
      </c>
      <c r="K203" s="84" t="s">
        <v>941</v>
      </c>
      <c r="L203" s="84" t="s">
        <v>19</v>
      </c>
    </row>
    <row r="204" spans="1:13" ht="201.75" customHeight="1" x14ac:dyDescent="0.25">
      <c r="A204" s="61">
        <v>2</v>
      </c>
      <c r="B204" s="84" t="s">
        <v>195</v>
      </c>
      <c r="C204" s="84" t="s">
        <v>942</v>
      </c>
      <c r="D204" s="84" t="s">
        <v>943</v>
      </c>
      <c r="E204" s="135" t="s">
        <v>194</v>
      </c>
      <c r="F204" s="200">
        <v>50000</v>
      </c>
      <c r="G204" s="200">
        <v>50000</v>
      </c>
      <c r="H204" s="200">
        <v>50000</v>
      </c>
      <c r="I204" s="200">
        <v>50000</v>
      </c>
      <c r="J204" s="84" t="s">
        <v>944</v>
      </c>
      <c r="K204" s="84" t="s">
        <v>945</v>
      </c>
      <c r="L204" s="84" t="s">
        <v>19</v>
      </c>
    </row>
    <row r="205" spans="1:13" ht="144" customHeight="1" x14ac:dyDescent="0.25">
      <c r="A205" s="61">
        <v>3</v>
      </c>
      <c r="B205" s="41" t="s">
        <v>196</v>
      </c>
      <c r="C205" s="84" t="s">
        <v>946</v>
      </c>
      <c r="D205" s="84" t="s">
        <v>947</v>
      </c>
      <c r="E205" s="71" t="s">
        <v>194</v>
      </c>
      <c r="F205" s="200">
        <v>50000</v>
      </c>
      <c r="G205" s="200">
        <v>50000</v>
      </c>
      <c r="H205" s="200">
        <v>50000</v>
      </c>
      <c r="I205" s="200">
        <v>50000</v>
      </c>
      <c r="J205" s="84" t="s">
        <v>948</v>
      </c>
      <c r="K205" s="84" t="s">
        <v>949</v>
      </c>
      <c r="L205" s="84" t="s">
        <v>19</v>
      </c>
    </row>
    <row r="206" spans="1:13" ht="20.25" x14ac:dyDescent="0.3">
      <c r="A206" s="38"/>
      <c r="B206" s="39"/>
      <c r="C206" s="38"/>
      <c r="D206" s="38"/>
      <c r="E206" s="43">
        <f>SUM(E203:E205)</f>
        <v>0</v>
      </c>
      <c r="F206" s="43">
        <f t="shared" ref="F206:I206" si="1">SUM(F203:F205)</f>
        <v>370000</v>
      </c>
      <c r="G206" s="43">
        <f t="shared" si="1"/>
        <v>370000</v>
      </c>
      <c r="H206" s="43">
        <f t="shared" si="1"/>
        <v>370000</v>
      </c>
      <c r="I206" s="43">
        <f t="shared" si="1"/>
        <v>370000</v>
      </c>
      <c r="J206" s="38"/>
      <c r="K206" s="38"/>
      <c r="L206" s="38"/>
    </row>
    <row r="207" spans="1:13" customFormat="1" ht="33.75" customHeight="1" x14ac:dyDescent="0.3">
      <c r="A207" s="62"/>
      <c r="B207" s="39"/>
      <c r="C207" s="140"/>
      <c r="D207" s="140"/>
      <c r="E207" s="235">
        <f>+E198+E206</f>
        <v>36587000</v>
      </c>
      <c r="F207" s="235">
        <f t="shared" ref="F207:I207" si="2">+F198+F206</f>
        <v>42566000</v>
      </c>
      <c r="G207" s="235">
        <f t="shared" si="2"/>
        <v>23563000</v>
      </c>
      <c r="H207" s="235">
        <f t="shared" si="2"/>
        <v>48380000</v>
      </c>
      <c r="I207" s="235">
        <f t="shared" si="2"/>
        <v>47010000</v>
      </c>
      <c r="J207" s="140"/>
      <c r="K207" s="140"/>
      <c r="L207" s="375"/>
      <c r="M207" s="31"/>
    </row>
    <row r="208" spans="1:13" customFormat="1" ht="33.75" customHeight="1" x14ac:dyDescent="0.3">
      <c r="A208" s="354"/>
      <c r="B208" s="355"/>
      <c r="C208" s="32"/>
      <c r="D208" s="32"/>
      <c r="E208" s="357"/>
      <c r="F208" s="357"/>
      <c r="G208" s="357"/>
      <c r="H208" s="357"/>
      <c r="I208" s="357"/>
      <c r="J208" s="32"/>
      <c r="K208" s="32"/>
      <c r="L208" s="356"/>
      <c r="M208" s="31"/>
    </row>
    <row r="209" spans="1:13" customFormat="1" ht="52.5" customHeight="1" x14ac:dyDescent="0.3">
      <c r="A209" s="354"/>
      <c r="B209" s="355"/>
      <c r="C209" s="32"/>
      <c r="D209" s="32"/>
      <c r="E209" s="357"/>
      <c r="F209" s="357"/>
      <c r="G209" s="357"/>
      <c r="H209" s="357"/>
      <c r="I209" s="357"/>
      <c r="J209" s="32"/>
      <c r="K209" s="32"/>
      <c r="L209" s="356"/>
      <c r="M209" s="31"/>
    </row>
    <row r="210" spans="1:13" ht="18.75" x14ac:dyDescent="0.25">
      <c r="A210" s="358"/>
      <c r="B210" s="359"/>
      <c r="C210" s="359"/>
      <c r="D210" s="359"/>
      <c r="E210" s="361"/>
      <c r="F210" s="361"/>
      <c r="G210" s="361"/>
      <c r="H210" s="361"/>
      <c r="I210" s="361"/>
      <c r="J210" s="360"/>
      <c r="K210" s="360"/>
      <c r="L210" s="360"/>
    </row>
    <row r="211" spans="1:13" ht="18.75" x14ac:dyDescent="0.25">
      <c r="A211" s="358"/>
      <c r="B211" s="359"/>
      <c r="C211" s="359"/>
      <c r="D211" s="359"/>
      <c r="E211" s="361"/>
      <c r="F211" s="361"/>
      <c r="G211" s="361"/>
      <c r="H211" s="361"/>
      <c r="I211" s="361"/>
      <c r="J211" s="360"/>
      <c r="K211" s="360"/>
      <c r="L211" s="360"/>
    </row>
    <row r="212" spans="1:13" ht="18.75" x14ac:dyDescent="0.25">
      <c r="A212" s="358"/>
      <c r="B212" s="359"/>
      <c r="C212" s="359"/>
      <c r="D212" s="359"/>
      <c r="E212" s="361"/>
      <c r="F212" s="361"/>
      <c r="G212" s="361"/>
      <c r="H212" s="361"/>
      <c r="I212" s="361"/>
      <c r="J212" s="360"/>
      <c r="K212" s="360"/>
      <c r="L212" s="360"/>
    </row>
    <row r="213" spans="1:13" ht="18.75" x14ac:dyDescent="0.25">
      <c r="A213" s="358"/>
      <c r="B213" s="359"/>
      <c r="C213" s="359"/>
      <c r="D213" s="359"/>
      <c r="E213" s="361"/>
      <c r="F213" s="361"/>
      <c r="G213" s="361"/>
      <c r="H213" s="361"/>
      <c r="I213" s="361"/>
      <c r="J213" s="360"/>
      <c r="K213" s="360"/>
      <c r="L213" s="360"/>
    </row>
    <row r="214" spans="1:13" ht="18.75" x14ac:dyDescent="0.25">
      <c r="A214" s="358"/>
      <c r="B214" s="359"/>
      <c r="C214" s="359"/>
      <c r="D214" s="359"/>
      <c r="E214" s="361"/>
      <c r="F214" s="361"/>
      <c r="G214" s="361"/>
      <c r="H214" s="361"/>
      <c r="I214" s="361"/>
      <c r="J214" s="360"/>
      <c r="K214" s="360"/>
      <c r="L214" s="360"/>
    </row>
    <row r="215" spans="1:13" ht="18.75" x14ac:dyDescent="0.25">
      <c r="A215" s="358"/>
      <c r="B215" s="359"/>
      <c r="C215" s="359"/>
      <c r="D215" s="359"/>
      <c r="E215" s="361"/>
      <c r="F215" s="361"/>
      <c r="G215" s="361"/>
      <c r="H215" s="361"/>
      <c r="I215" s="361"/>
      <c r="J215" s="360"/>
      <c r="K215" s="360"/>
      <c r="L215" s="360"/>
    </row>
    <row r="216" spans="1:13" ht="18.75" x14ac:dyDescent="0.25">
      <c r="A216" s="358"/>
      <c r="B216" s="359"/>
      <c r="C216" s="359"/>
      <c r="D216" s="359"/>
      <c r="E216" s="361"/>
      <c r="F216" s="361"/>
      <c r="G216" s="361"/>
      <c r="H216" s="361"/>
      <c r="I216" s="361"/>
      <c r="J216" s="360"/>
      <c r="K216" s="360"/>
      <c r="L216" s="360"/>
    </row>
    <row r="217" spans="1:13" ht="18.75" x14ac:dyDescent="0.25">
      <c r="A217" s="358"/>
      <c r="B217" s="359"/>
      <c r="C217" s="359"/>
      <c r="D217" s="359"/>
      <c r="E217" s="361"/>
      <c r="F217" s="361"/>
      <c r="G217" s="361"/>
      <c r="H217" s="361"/>
      <c r="I217" s="361"/>
      <c r="J217" s="360"/>
      <c r="K217" s="360"/>
      <c r="L217" s="360"/>
    </row>
    <row r="218" spans="1:13" ht="18.75" x14ac:dyDescent="0.25">
      <c r="A218" s="358"/>
      <c r="B218" s="359"/>
      <c r="C218" s="359"/>
      <c r="D218" s="359"/>
      <c r="E218" s="361"/>
      <c r="F218" s="361"/>
      <c r="G218" s="361"/>
      <c r="H218" s="361"/>
      <c r="I218" s="361"/>
      <c r="J218" s="360"/>
      <c r="K218" s="360"/>
      <c r="L218" s="360"/>
    </row>
    <row r="219" spans="1:13" ht="18.75" x14ac:dyDescent="0.25">
      <c r="A219" s="358"/>
      <c r="B219" s="359"/>
      <c r="C219" s="359"/>
      <c r="D219" s="359"/>
      <c r="E219" s="361"/>
      <c r="F219" s="361"/>
      <c r="G219" s="361"/>
      <c r="H219" s="361"/>
      <c r="I219" s="361"/>
      <c r="J219" s="360"/>
      <c r="K219" s="360"/>
      <c r="L219" s="360"/>
    </row>
    <row r="220" spans="1:13" ht="18.75" x14ac:dyDescent="0.25">
      <c r="A220" s="358"/>
      <c r="B220" s="359"/>
      <c r="C220" s="359"/>
      <c r="D220" s="359"/>
      <c r="E220" s="361"/>
      <c r="F220" s="361"/>
      <c r="G220" s="361"/>
      <c r="H220" s="361"/>
      <c r="I220" s="361"/>
      <c r="J220" s="360"/>
      <c r="K220" s="360"/>
      <c r="L220" s="360"/>
    </row>
    <row r="221" spans="1:13" ht="18.75" x14ac:dyDescent="0.25">
      <c r="A221" s="358"/>
      <c r="B221" s="359"/>
      <c r="C221" s="359"/>
      <c r="D221" s="359"/>
      <c r="E221" s="361"/>
      <c r="F221" s="361"/>
      <c r="G221" s="361"/>
      <c r="H221" s="361"/>
      <c r="I221" s="361"/>
      <c r="J221" s="360"/>
      <c r="K221" s="360"/>
      <c r="L221" s="360"/>
    </row>
    <row r="222" spans="1:13" ht="18.75" x14ac:dyDescent="0.25">
      <c r="A222" s="358"/>
      <c r="B222" s="359"/>
      <c r="C222" s="359"/>
      <c r="D222" s="359"/>
      <c r="E222" s="361"/>
      <c r="F222" s="361"/>
      <c r="G222" s="361"/>
      <c r="H222" s="361"/>
      <c r="I222" s="361"/>
      <c r="J222" s="360"/>
      <c r="K222" s="360"/>
      <c r="L222" s="360"/>
    </row>
    <row r="223" spans="1:13" ht="18.75" x14ac:dyDescent="0.25">
      <c r="A223" s="358"/>
      <c r="B223" s="359"/>
      <c r="C223" s="359"/>
      <c r="D223" s="359"/>
      <c r="E223" s="361"/>
      <c r="F223" s="361"/>
      <c r="G223" s="361"/>
      <c r="H223" s="361"/>
      <c r="I223" s="361"/>
      <c r="J223" s="360"/>
      <c r="K223" s="360"/>
      <c r="L223" s="360"/>
    </row>
  </sheetData>
  <mergeCells count="20">
    <mergeCell ref="A2:L2"/>
    <mergeCell ref="A3:L3"/>
    <mergeCell ref="A4:L4"/>
    <mergeCell ref="B104:C104"/>
    <mergeCell ref="B107:C107"/>
    <mergeCell ref="B28:C28"/>
    <mergeCell ref="B177:C177"/>
    <mergeCell ref="B182:D182"/>
    <mergeCell ref="E199:I199"/>
    <mergeCell ref="K199:K201"/>
    <mergeCell ref="A5:L5"/>
    <mergeCell ref="L199:L201"/>
    <mergeCell ref="D200:D201"/>
    <mergeCell ref="J200:J201"/>
    <mergeCell ref="A199:A201"/>
    <mergeCell ref="B199:B201"/>
    <mergeCell ref="C199:C201"/>
    <mergeCell ref="B172:D172"/>
    <mergeCell ref="B114:C114"/>
    <mergeCell ref="B166:D166"/>
  </mergeCells>
  <pageMargins left="0.51181102362204722" right="0.11811023622047245" top="1.1417322834645669" bottom="0.74803149606299213" header="0.6692913385826772" footer="0.31496062992125984"/>
  <pageSetup paperSize="9" scale="80" firstPageNumber="40" orientation="landscape" useFirstPageNumber="1" r:id="rId1"/>
  <headerFooter>
    <oddHeader>&amp;C&amp;"TH SarabunIT๙,Bold"&amp;18
- &amp;P -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zoomScaleNormal="100" zoomScalePageLayoutView="90" workbookViewId="0">
      <selection activeCell="A56" sqref="A56:L61"/>
    </sheetView>
  </sheetViews>
  <sheetFormatPr defaultRowHeight="14.25" x14ac:dyDescent="0.2"/>
  <cols>
    <col min="1" max="1" width="4.625" customWidth="1"/>
    <col min="2" max="2" width="25" customWidth="1"/>
    <col min="3" max="3" width="19.25" customWidth="1"/>
    <col min="5" max="9" width="12.625" customWidth="1"/>
    <col min="10" max="10" width="13.625" customWidth="1"/>
    <col min="11" max="11" width="13.875" customWidth="1"/>
    <col min="12" max="12" width="8" customWidth="1"/>
  </cols>
  <sheetData>
    <row r="1" spans="1:12" ht="5.25" customHeight="1" x14ac:dyDescent="0.2"/>
    <row r="2" spans="1:12" ht="26.25" x14ac:dyDescent="0.2">
      <c r="A2" s="555" t="s">
        <v>59</v>
      </c>
      <c r="B2" s="555"/>
      <c r="C2" s="555"/>
      <c r="D2" s="555"/>
      <c r="E2" s="555"/>
      <c r="F2" s="555"/>
      <c r="G2" s="555"/>
      <c r="H2" s="555"/>
      <c r="I2" s="555"/>
      <c r="J2" s="555"/>
      <c r="K2" s="555"/>
      <c r="L2" s="555"/>
    </row>
    <row r="3" spans="1:12" ht="26.25" x14ac:dyDescent="0.2">
      <c r="A3" s="555" t="s">
        <v>60</v>
      </c>
      <c r="B3" s="555"/>
      <c r="C3" s="555"/>
      <c r="D3" s="555"/>
      <c r="E3" s="555"/>
      <c r="F3" s="555"/>
      <c r="G3" s="555"/>
      <c r="H3" s="555"/>
      <c r="I3" s="555"/>
      <c r="J3" s="555"/>
      <c r="K3" s="555"/>
      <c r="L3" s="555"/>
    </row>
    <row r="4" spans="1:12" ht="26.25" x14ac:dyDescent="0.4">
      <c r="A4" s="556" t="s">
        <v>58</v>
      </c>
      <c r="B4" s="556"/>
      <c r="C4" s="556"/>
      <c r="D4" s="556"/>
      <c r="E4" s="556"/>
      <c r="F4" s="556"/>
      <c r="G4" s="556"/>
      <c r="H4" s="556"/>
      <c r="I4" s="556"/>
      <c r="J4" s="556"/>
      <c r="K4" s="556"/>
      <c r="L4" s="556"/>
    </row>
    <row r="5" spans="1:12" ht="20.25" x14ac:dyDescent="0.2">
      <c r="A5" s="3" t="s">
        <v>197</v>
      </c>
      <c r="B5" s="3"/>
      <c r="C5" s="3"/>
      <c r="D5" s="3"/>
      <c r="E5" s="3"/>
      <c r="F5" s="3"/>
      <c r="G5" s="3"/>
      <c r="H5" s="3"/>
      <c r="I5" s="3"/>
      <c r="J5" s="3"/>
    </row>
    <row r="6" spans="1:12" ht="20.25" x14ac:dyDescent="0.2">
      <c r="A6" s="544" t="s">
        <v>198</v>
      </c>
      <c r="B6" s="544"/>
      <c r="C6" s="544"/>
      <c r="D6" s="544"/>
      <c r="E6" s="544"/>
      <c r="F6" s="544"/>
      <c r="G6" s="544"/>
      <c r="H6" s="544"/>
      <c r="I6" s="544"/>
      <c r="J6" s="544"/>
    </row>
    <row r="7" spans="1:12" ht="20.25" x14ac:dyDescent="0.2">
      <c r="B7" s="3" t="s">
        <v>199</v>
      </c>
      <c r="C7" s="3"/>
      <c r="D7" s="3"/>
      <c r="E7" s="3"/>
      <c r="F7" s="3"/>
      <c r="G7" s="3"/>
      <c r="H7" s="3"/>
      <c r="I7" s="3"/>
      <c r="J7" s="3"/>
    </row>
    <row r="8" spans="1:12" ht="20.25" x14ac:dyDescent="0.2">
      <c r="B8" s="52" t="s">
        <v>200</v>
      </c>
      <c r="C8" s="52"/>
      <c r="D8" s="52"/>
      <c r="E8" s="52"/>
      <c r="F8" s="52"/>
      <c r="G8" s="52"/>
      <c r="H8" s="52"/>
      <c r="I8" s="52"/>
      <c r="J8" s="52"/>
    </row>
    <row r="9" spans="1:12" s="245" customFormat="1" ht="24.75" customHeight="1" x14ac:dyDescent="0.2">
      <c r="A9" s="558" t="s">
        <v>7</v>
      </c>
      <c r="B9" s="558" t="s">
        <v>8</v>
      </c>
      <c r="C9" s="558" t="s">
        <v>9</v>
      </c>
      <c r="D9" s="244" t="s">
        <v>10</v>
      </c>
      <c r="E9" s="558" t="s">
        <v>12</v>
      </c>
      <c r="F9" s="558"/>
      <c r="G9" s="558"/>
      <c r="H9" s="558"/>
      <c r="I9" s="244"/>
      <c r="J9" s="244" t="s">
        <v>13</v>
      </c>
      <c r="K9" s="559" t="s">
        <v>15</v>
      </c>
      <c r="L9" s="557" t="s">
        <v>16</v>
      </c>
    </row>
    <row r="10" spans="1:12" s="245" customFormat="1" ht="37.5" customHeight="1" x14ac:dyDescent="0.2">
      <c r="A10" s="558"/>
      <c r="B10" s="558"/>
      <c r="C10" s="558"/>
      <c r="D10" s="559" t="s">
        <v>11</v>
      </c>
      <c r="E10" s="246">
        <v>2561</v>
      </c>
      <c r="F10" s="246">
        <v>2562</v>
      </c>
      <c r="G10" s="246">
        <v>2563</v>
      </c>
      <c r="H10" s="246">
        <v>2564</v>
      </c>
      <c r="I10" s="246">
        <v>2565</v>
      </c>
      <c r="J10" s="559" t="s">
        <v>14</v>
      </c>
      <c r="K10" s="560"/>
      <c r="L10" s="557"/>
    </row>
    <row r="11" spans="1:12" s="245" customFormat="1" ht="20.25" x14ac:dyDescent="0.2">
      <c r="A11" s="558"/>
      <c r="B11" s="558"/>
      <c r="C11" s="558"/>
      <c r="D11" s="561"/>
      <c r="E11" s="244" t="s">
        <v>4</v>
      </c>
      <c r="F11" s="244" t="s">
        <v>4</v>
      </c>
      <c r="G11" s="244" t="s">
        <v>4</v>
      </c>
      <c r="H11" s="244" t="s">
        <v>4</v>
      </c>
      <c r="I11" s="244" t="s">
        <v>4</v>
      </c>
      <c r="J11" s="561"/>
      <c r="K11" s="561"/>
      <c r="L11" s="557"/>
    </row>
    <row r="12" spans="1:12" s="245" customFormat="1" ht="22.5" customHeight="1" x14ac:dyDescent="0.2">
      <c r="A12" s="247">
        <v>1</v>
      </c>
      <c r="B12" s="240" t="s">
        <v>412</v>
      </c>
      <c r="C12" s="241"/>
      <c r="D12" s="248"/>
      <c r="E12" s="231"/>
      <c r="F12" s="241"/>
      <c r="G12" s="241"/>
      <c r="H12" s="241"/>
      <c r="I12" s="241"/>
      <c r="J12" s="241"/>
      <c r="K12" s="241"/>
      <c r="L12" s="28"/>
    </row>
    <row r="13" spans="1:12" s="245" customFormat="1" ht="99" customHeight="1" x14ac:dyDescent="0.2">
      <c r="A13" s="247"/>
      <c r="B13" s="56" t="s">
        <v>413</v>
      </c>
      <c r="C13" s="150" t="s">
        <v>203</v>
      </c>
      <c r="D13" s="152" t="s">
        <v>35</v>
      </c>
      <c r="E13" s="151">
        <v>50000</v>
      </c>
      <c r="F13" s="151">
        <v>50000</v>
      </c>
      <c r="G13" s="151">
        <v>50000</v>
      </c>
      <c r="H13" s="151">
        <v>50000</v>
      </c>
      <c r="I13" s="151">
        <v>50000</v>
      </c>
      <c r="J13" s="56" t="s">
        <v>204</v>
      </c>
      <c r="K13" s="249" t="s">
        <v>586</v>
      </c>
      <c r="L13" s="19" t="s">
        <v>1153</v>
      </c>
    </row>
    <row r="14" spans="1:12" s="245" customFormat="1" ht="101.25" customHeight="1" x14ac:dyDescent="0.2">
      <c r="A14" s="250"/>
      <c r="B14" s="56" t="s">
        <v>201</v>
      </c>
      <c r="C14" s="150" t="s">
        <v>203</v>
      </c>
      <c r="D14" s="152" t="s">
        <v>35</v>
      </c>
      <c r="E14" s="151">
        <v>50000</v>
      </c>
      <c r="F14" s="151">
        <v>50000</v>
      </c>
      <c r="G14" s="151">
        <v>50000</v>
      </c>
      <c r="H14" s="151">
        <v>50000</v>
      </c>
      <c r="I14" s="151">
        <v>50000</v>
      </c>
      <c r="J14" s="56" t="s">
        <v>204</v>
      </c>
      <c r="K14" s="249" t="s">
        <v>586</v>
      </c>
      <c r="L14" s="19" t="s">
        <v>1154</v>
      </c>
    </row>
    <row r="15" spans="1:12" s="245" customFormat="1" ht="111.75" customHeight="1" x14ac:dyDescent="0.2">
      <c r="A15" s="251"/>
      <c r="B15" s="150" t="s">
        <v>202</v>
      </c>
      <c r="C15" s="150" t="s">
        <v>203</v>
      </c>
      <c r="D15" s="150" t="s">
        <v>35</v>
      </c>
      <c r="E15" s="151">
        <v>50000</v>
      </c>
      <c r="F15" s="151">
        <v>50000</v>
      </c>
      <c r="G15" s="151">
        <v>50000</v>
      </c>
      <c r="H15" s="151">
        <v>50000</v>
      </c>
      <c r="I15" s="151">
        <v>50000</v>
      </c>
      <c r="J15" s="56" t="s">
        <v>204</v>
      </c>
      <c r="K15" s="249" t="s">
        <v>586</v>
      </c>
      <c r="L15" s="17" t="s">
        <v>1192</v>
      </c>
    </row>
    <row r="16" spans="1:12" s="245" customFormat="1" ht="85.5" customHeight="1" x14ac:dyDescent="0.2">
      <c r="A16" s="251"/>
      <c r="B16" s="56" t="s">
        <v>1194</v>
      </c>
      <c r="C16" s="150" t="s">
        <v>203</v>
      </c>
      <c r="D16" s="152" t="s">
        <v>35</v>
      </c>
      <c r="E16" s="151">
        <v>50000</v>
      </c>
      <c r="F16" s="151">
        <v>50000</v>
      </c>
      <c r="G16" s="151">
        <v>50000</v>
      </c>
      <c r="H16" s="151">
        <v>50000</v>
      </c>
      <c r="I16" s="151">
        <v>50000</v>
      </c>
      <c r="J16" s="56" t="s">
        <v>204</v>
      </c>
      <c r="K16" s="249" t="s">
        <v>586</v>
      </c>
      <c r="L16" s="19" t="s">
        <v>1193</v>
      </c>
    </row>
    <row r="17" spans="1:12" s="245" customFormat="1" ht="84" customHeight="1" x14ac:dyDescent="0.2">
      <c r="A17" s="252"/>
      <c r="B17" s="253" t="s">
        <v>614</v>
      </c>
      <c r="C17" s="150" t="s">
        <v>615</v>
      </c>
      <c r="D17" s="254" t="s">
        <v>364</v>
      </c>
      <c r="E17" s="331"/>
      <c r="F17" s="331"/>
      <c r="G17" s="151">
        <v>30000</v>
      </c>
      <c r="H17" s="151">
        <v>30000</v>
      </c>
      <c r="I17" s="151">
        <v>30000</v>
      </c>
      <c r="J17" s="56" t="s">
        <v>616</v>
      </c>
      <c r="K17" s="249" t="s">
        <v>586</v>
      </c>
      <c r="L17" s="325" t="s">
        <v>1195</v>
      </c>
    </row>
    <row r="18" spans="1:12" s="245" customFormat="1" ht="108" customHeight="1" x14ac:dyDescent="0.2">
      <c r="A18" s="251"/>
      <c r="B18" s="150" t="s">
        <v>617</v>
      </c>
      <c r="C18" s="56" t="s">
        <v>427</v>
      </c>
      <c r="D18" s="152" t="s">
        <v>35</v>
      </c>
      <c r="E18" s="151">
        <v>30000</v>
      </c>
      <c r="F18" s="151">
        <v>30000</v>
      </c>
      <c r="G18" s="151">
        <v>30000</v>
      </c>
      <c r="H18" s="151">
        <v>30000</v>
      </c>
      <c r="I18" s="151">
        <v>30000</v>
      </c>
      <c r="J18" s="56" t="s">
        <v>428</v>
      </c>
      <c r="K18" s="56" t="s">
        <v>429</v>
      </c>
      <c r="L18" s="19" t="s">
        <v>57</v>
      </c>
    </row>
    <row r="19" spans="1:12" s="245" customFormat="1" ht="20.25" x14ac:dyDescent="0.2">
      <c r="A19" s="416">
        <v>2</v>
      </c>
      <c r="B19" s="255" t="s">
        <v>205</v>
      </c>
      <c r="C19" s="256"/>
      <c r="D19" s="257"/>
      <c r="E19" s="258"/>
      <c r="F19" s="258"/>
      <c r="G19" s="258"/>
      <c r="H19" s="258"/>
      <c r="I19" s="258"/>
      <c r="J19" s="256"/>
      <c r="K19" s="256"/>
      <c r="L19" s="259"/>
    </row>
    <row r="20" spans="1:12" s="245" customFormat="1" ht="90" customHeight="1" x14ac:dyDescent="0.2">
      <c r="A20" s="417"/>
      <c r="B20" s="56" t="s">
        <v>206</v>
      </c>
      <c r="C20" s="163" t="s">
        <v>207</v>
      </c>
      <c r="D20" s="152" t="s">
        <v>35</v>
      </c>
      <c r="E20" s="151">
        <v>50000</v>
      </c>
      <c r="F20" s="151">
        <v>50000</v>
      </c>
      <c r="G20" s="151">
        <v>50000</v>
      </c>
      <c r="H20" s="151">
        <v>50000</v>
      </c>
      <c r="I20" s="151">
        <v>50000</v>
      </c>
      <c r="J20" s="163" t="s">
        <v>587</v>
      </c>
      <c r="K20" s="56" t="s">
        <v>588</v>
      </c>
      <c r="L20" s="19" t="s">
        <v>208</v>
      </c>
    </row>
    <row r="21" spans="1:12" s="245" customFormat="1" ht="20.25" x14ac:dyDescent="0.2">
      <c r="A21" s="260">
        <v>3</v>
      </c>
      <c r="B21" s="240" t="s">
        <v>209</v>
      </c>
      <c r="C21" s="241"/>
      <c r="D21" s="241"/>
      <c r="E21" s="231"/>
      <c r="F21" s="231"/>
      <c r="G21" s="231"/>
      <c r="H21" s="231"/>
      <c r="I21" s="231"/>
      <c r="J21" s="241"/>
      <c r="K21" s="241"/>
      <c r="L21" s="28"/>
    </row>
    <row r="22" spans="1:12" s="245" customFormat="1" ht="88.5" customHeight="1" x14ac:dyDescent="0.2">
      <c r="A22" s="225"/>
      <c r="B22" s="261" t="s">
        <v>1150</v>
      </c>
      <c r="C22" s="56" t="s">
        <v>950</v>
      </c>
      <c r="D22" s="152" t="s">
        <v>127</v>
      </c>
      <c r="E22" s="150"/>
      <c r="F22" s="151"/>
      <c r="G22" s="151"/>
      <c r="H22" s="151"/>
      <c r="I22" s="151"/>
      <c r="J22" s="150" t="s">
        <v>952</v>
      </c>
      <c r="K22" s="150" t="s">
        <v>951</v>
      </c>
      <c r="L22" s="17" t="s">
        <v>911</v>
      </c>
    </row>
    <row r="23" spans="1:12" s="245" customFormat="1" ht="18.75" customHeight="1" x14ac:dyDescent="0.2">
      <c r="A23" s="239">
        <v>4</v>
      </c>
      <c r="B23" s="240" t="s">
        <v>414</v>
      </c>
      <c r="C23" s="241"/>
      <c r="D23" s="241"/>
      <c r="E23" s="231"/>
      <c r="F23" s="231"/>
      <c r="G23" s="231"/>
      <c r="H23" s="231"/>
      <c r="I23" s="231"/>
      <c r="J23" s="241"/>
      <c r="K23" s="241"/>
      <c r="L23" s="27"/>
    </row>
    <row r="24" spans="1:12" s="245" customFormat="1" ht="92.25" customHeight="1" x14ac:dyDescent="0.2">
      <c r="A24" s="242"/>
      <c r="B24" s="163" t="s">
        <v>589</v>
      </c>
      <c r="C24" s="163" t="s">
        <v>415</v>
      </c>
      <c r="D24" s="163" t="s">
        <v>416</v>
      </c>
      <c r="E24" s="151">
        <v>800000</v>
      </c>
      <c r="F24" s="151">
        <v>800000</v>
      </c>
      <c r="G24" s="151">
        <v>800000</v>
      </c>
      <c r="H24" s="151">
        <v>800000</v>
      </c>
      <c r="I24" s="151">
        <v>800000</v>
      </c>
      <c r="J24" s="56" t="s">
        <v>590</v>
      </c>
      <c r="K24" s="163" t="s">
        <v>417</v>
      </c>
      <c r="L24" s="19" t="s">
        <v>57</v>
      </c>
    </row>
    <row r="25" spans="1:12" s="245" customFormat="1" ht="104.25" customHeight="1" x14ac:dyDescent="0.2">
      <c r="A25" s="242"/>
      <c r="B25" s="261" t="s">
        <v>1197</v>
      </c>
      <c r="C25" s="56" t="s">
        <v>955</v>
      </c>
      <c r="D25" s="152" t="s">
        <v>1009</v>
      </c>
      <c r="E25" s="151"/>
      <c r="F25" s="151"/>
      <c r="G25" s="332">
        <v>32000</v>
      </c>
      <c r="H25" s="151"/>
      <c r="I25" s="151"/>
      <c r="J25" s="56" t="s">
        <v>956</v>
      </c>
      <c r="K25" s="56" t="s">
        <v>958</v>
      </c>
      <c r="L25" s="19" t="s">
        <v>911</v>
      </c>
    </row>
    <row r="26" spans="1:12" s="245" customFormat="1" ht="104.25" customHeight="1" x14ac:dyDescent="0.2">
      <c r="A26" s="242"/>
      <c r="B26" s="261" t="s">
        <v>1198</v>
      </c>
      <c r="C26" s="56" t="s">
        <v>953</v>
      </c>
      <c r="D26" s="152" t="s">
        <v>1010</v>
      </c>
      <c r="E26" s="151"/>
      <c r="F26" s="151"/>
      <c r="G26" s="332">
        <v>36000</v>
      </c>
      <c r="H26" s="151"/>
      <c r="I26" s="151"/>
      <c r="J26" s="56" t="s">
        <v>957</v>
      </c>
      <c r="K26" s="56" t="s">
        <v>959</v>
      </c>
      <c r="L26" s="19" t="s">
        <v>911</v>
      </c>
    </row>
    <row r="27" spans="1:12" s="245" customFormat="1" ht="84.75" customHeight="1" x14ac:dyDescent="0.2">
      <c r="A27" s="242"/>
      <c r="B27" s="262" t="s">
        <v>1199</v>
      </c>
      <c r="C27" s="56" t="s">
        <v>954</v>
      </c>
      <c r="D27" s="56" t="s">
        <v>960</v>
      </c>
      <c r="E27" s="151"/>
      <c r="F27" s="151"/>
      <c r="G27" s="332">
        <v>1120000</v>
      </c>
      <c r="H27" s="151"/>
      <c r="I27" s="151"/>
      <c r="J27" s="56" t="s">
        <v>962</v>
      </c>
      <c r="K27" s="56" t="s">
        <v>961</v>
      </c>
      <c r="L27" s="19" t="s">
        <v>911</v>
      </c>
    </row>
    <row r="28" spans="1:12" s="245" customFormat="1" ht="84" customHeight="1" x14ac:dyDescent="0.2">
      <c r="A28" s="212">
        <v>5</v>
      </c>
      <c r="B28" s="207" t="s">
        <v>210</v>
      </c>
      <c r="C28" s="207" t="s">
        <v>211</v>
      </c>
      <c r="D28" s="207" t="s">
        <v>212</v>
      </c>
      <c r="E28" s="211">
        <v>100000</v>
      </c>
      <c r="F28" s="211">
        <v>100000</v>
      </c>
      <c r="G28" s="211">
        <v>100000</v>
      </c>
      <c r="H28" s="211">
        <v>100000</v>
      </c>
      <c r="I28" s="211">
        <v>100000</v>
      </c>
      <c r="J28" s="207" t="s">
        <v>213</v>
      </c>
      <c r="K28" s="207" t="s">
        <v>214</v>
      </c>
      <c r="L28" s="24" t="s">
        <v>57</v>
      </c>
    </row>
    <row r="29" spans="1:12" s="245" customFormat="1" ht="177.75" customHeight="1" x14ac:dyDescent="0.25">
      <c r="A29" s="212">
        <v>6</v>
      </c>
      <c r="B29" s="207" t="s">
        <v>600</v>
      </c>
      <c r="C29" s="56" t="s">
        <v>618</v>
      </c>
      <c r="D29" s="152" t="s">
        <v>244</v>
      </c>
      <c r="E29" s="333"/>
      <c r="F29" s="333"/>
      <c r="G29" s="151">
        <v>30000</v>
      </c>
      <c r="H29" s="151">
        <v>30000</v>
      </c>
      <c r="I29" s="151">
        <v>30000</v>
      </c>
      <c r="J29" s="207" t="s">
        <v>213</v>
      </c>
      <c r="K29" s="207" t="s">
        <v>619</v>
      </c>
      <c r="L29" s="263"/>
    </row>
    <row r="30" spans="1:12" s="245" customFormat="1" ht="24.75" customHeight="1" x14ac:dyDescent="0.3">
      <c r="A30" s="212"/>
      <c r="B30" s="264"/>
      <c r="C30" s="56"/>
      <c r="D30" s="152"/>
      <c r="E30" s="334">
        <f>SUM(E13:E29)</f>
        <v>1180000</v>
      </c>
      <c r="F30" s="334">
        <f t="shared" ref="F30:I30" si="0">SUM(F13:F29)</f>
        <v>1180000</v>
      </c>
      <c r="G30" s="334">
        <f t="shared" si="0"/>
        <v>2428000</v>
      </c>
      <c r="H30" s="334">
        <f t="shared" si="0"/>
        <v>1240000</v>
      </c>
      <c r="I30" s="334">
        <f t="shared" si="0"/>
        <v>1240000</v>
      </c>
      <c r="J30" s="207"/>
      <c r="K30" s="207"/>
      <c r="L30" s="263"/>
    </row>
    <row r="31" spans="1:12" s="245" customFormat="1" ht="24.75" customHeight="1" x14ac:dyDescent="0.25">
      <c r="B31" s="460" t="s">
        <v>215</v>
      </c>
      <c r="C31" s="461"/>
      <c r="D31" s="265"/>
      <c r="E31" s="335"/>
      <c r="F31" s="335"/>
      <c r="G31" s="335"/>
      <c r="H31" s="335"/>
      <c r="I31" s="335"/>
      <c r="J31" s="265"/>
      <c r="K31" s="265"/>
      <c r="L31" s="266"/>
    </row>
    <row r="32" spans="1:12" s="245" customFormat="1" ht="90.75" customHeight="1" x14ac:dyDescent="0.2">
      <c r="A32" s="152">
        <v>1</v>
      </c>
      <c r="B32" s="56" t="s">
        <v>591</v>
      </c>
      <c r="C32" s="56" t="s">
        <v>418</v>
      </c>
      <c r="D32" s="152" t="s">
        <v>419</v>
      </c>
      <c r="E32" s="151">
        <v>148800</v>
      </c>
      <c r="F32" s="151">
        <v>148800</v>
      </c>
      <c r="G32" s="151">
        <v>148800</v>
      </c>
      <c r="H32" s="151">
        <v>148800</v>
      </c>
      <c r="I32" s="151">
        <v>148800</v>
      </c>
      <c r="J32" s="56" t="s">
        <v>420</v>
      </c>
      <c r="K32" s="56" t="s">
        <v>421</v>
      </c>
      <c r="L32" s="26" t="s">
        <v>57</v>
      </c>
    </row>
    <row r="33" spans="1:12" s="245" customFormat="1" ht="86.25" customHeight="1" x14ac:dyDescent="0.2">
      <c r="A33" s="152">
        <v>2</v>
      </c>
      <c r="B33" s="150" t="s">
        <v>435</v>
      </c>
      <c r="C33" s="56" t="s">
        <v>436</v>
      </c>
      <c r="D33" s="152" t="s">
        <v>35</v>
      </c>
      <c r="E33" s="151">
        <v>30000</v>
      </c>
      <c r="F33" s="151">
        <v>30000</v>
      </c>
      <c r="G33" s="151">
        <v>30000</v>
      </c>
      <c r="H33" s="151">
        <v>30000</v>
      </c>
      <c r="I33" s="151">
        <v>30000</v>
      </c>
      <c r="J33" s="56" t="s">
        <v>547</v>
      </c>
      <c r="K33" s="56" t="s">
        <v>437</v>
      </c>
      <c r="L33" s="19" t="s">
        <v>57</v>
      </c>
    </row>
    <row r="34" spans="1:12" s="245" customFormat="1" ht="89.25" customHeight="1" x14ac:dyDescent="0.2">
      <c r="A34" s="212">
        <v>3</v>
      </c>
      <c r="B34" s="207" t="s">
        <v>216</v>
      </c>
      <c r="C34" s="207" t="s">
        <v>217</v>
      </c>
      <c r="D34" s="207" t="s">
        <v>127</v>
      </c>
      <c r="E34" s="207"/>
      <c r="F34" s="211">
        <v>30000</v>
      </c>
      <c r="G34" s="211">
        <v>30000</v>
      </c>
      <c r="H34" s="211">
        <v>30000</v>
      </c>
      <c r="I34" s="211">
        <v>30000</v>
      </c>
      <c r="J34" s="207" t="s">
        <v>218</v>
      </c>
      <c r="K34" s="207" t="s">
        <v>219</v>
      </c>
      <c r="L34" s="24" t="s">
        <v>57</v>
      </c>
    </row>
    <row r="35" spans="1:12" s="245" customFormat="1" ht="159.75" customHeight="1" x14ac:dyDescent="0.2">
      <c r="A35" s="212">
        <v>4</v>
      </c>
      <c r="B35" s="207" t="s">
        <v>220</v>
      </c>
      <c r="C35" s="207" t="s">
        <v>963</v>
      </c>
      <c r="D35" s="207" t="s">
        <v>127</v>
      </c>
      <c r="E35" s="207"/>
      <c r="F35" s="211">
        <v>20000</v>
      </c>
      <c r="G35" s="211">
        <v>20000</v>
      </c>
      <c r="H35" s="211">
        <v>20000</v>
      </c>
      <c r="I35" s="211">
        <v>20000</v>
      </c>
      <c r="J35" s="207" t="s">
        <v>964</v>
      </c>
      <c r="K35" s="207" t="s">
        <v>965</v>
      </c>
      <c r="L35" s="24" t="s">
        <v>234</v>
      </c>
    </row>
    <row r="36" spans="1:12" s="245" customFormat="1" ht="107.25" customHeight="1" x14ac:dyDescent="0.2">
      <c r="A36" s="254">
        <v>5</v>
      </c>
      <c r="B36" s="267" t="s">
        <v>1196</v>
      </c>
      <c r="C36" s="267" t="s">
        <v>1014</v>
      </c>
      <c r="D36" s="267" t="s">
        <v>127</v>
      </c>
      <c r="E36" s="267"/>
      <c r="F36" s="336">
        <v>60000</v>
      </c>
      <c r="G36" s="336">
        <v>75000</v>
      </c>
      <c r="H36" s="336">
        <v>80000</v>
      </c>
      <c r="I36" s="336">
        <v>85000</v>
      </c>
      <c r="J36" s="267" t="s">
        <v>1015</v>
      </c>
      <c r="K36" s="267" t="s">
        <v>1016</v>
      </c>
      <c r="L36" s="63" t="s">
        <v>57</v>
      </c>
    </row>
    <row r="37" spans="1:12" s="245" customFormat="1" ht="101.25" customHeight="1" x14ac:dyDescent="0.2">
      <c r="A37" s="212">
        <v>6</v>
      </c>
      <c r="B37" s="207" t="s">
        <v>601</v>
      </c>
      <c r="C37" s="207" t="s">
        <v>1011</v>
      </c>
      <c r="D37" s="207" t="s">
        <v>212</v>
      </c>
      <c r="E37" s="207"/>
      <c r="F37" s="211"/>
      <c r="G37" s="211">
        <v>50000</v>
      </c>
      <c r="H37" s="211">
        <v>50000</v>
      </c>
      <c r="I37" s="211">
        <v>50000</v>
      </c>
      <c r="J37" s="150" t="s">
        <v>1012</v>
      </c>
      <c r="K37" s="207" t="s">
        <v>1013</v>
      </c>
      <c r="L37" s="63" t="s">
        <v>57</v>
      </c>
    </row>
    <row r="38" spans="1:12" s="245" customFormat="1" ht="132.75" customHeight="1" x14ac:dyDescent="0.2">
      <c r="A38" s="152">
        <v>7</v>
      </c>
      <c r="B38" s="150" t="s">
        <v>326</v>
      </c>
      <c r="C38" s="150" t="s">
        <v>327</v>
      </c>
      <c r="D38" s="150" t="s">
        <v>328</v>
      </c>
      <c r="E38" s="153">
        <v>160000</v>
      </c>
      <c r="F38" s="153">
        <v>160000</v>
      </c>
      <c r="G38" s="153">
        <v>160000</v>
      </c>
      <c r="H38" s="153">
        <v>160000</v>
      </c>
      <c r="I38" s="153"/>
      <c r="J38" s="56" t="s">
        <v>1017</v>
      </c>
      <c r="K38" s="17" t="s">
        <v>329</v>
      </c>
      <c r="L38" s="17" t="s">
        <v>57</v>
      </c>
    </row>
    <row r="39" spans="1:12" s="245" customFormat="1" ht="67.5" customHeight="1" x14ac:dyDescent="0.2">
      <c r="A39" s="152">
        <v>8</v>
      </c>
      <c r="B39" s="150" t="s">
        <v>1018</v>
      </c>
      <c r="C39" s="150" t="s">
        <v>1020</v>
      </c>
      <c r="D39" s="150" t="s">
        <v>127</v>
      </c>
      <c r="E39" s="153"/>
      <c r="F39" s="153">
        <v>50000</v>
      </c>
      <c r="G39" s="153">
        <v>50000</v>
      </c>
      <c r="H39" s="153">
        <v>50000</v>
      </c>
      <c r="I39" s="153">
        <v>50000</v>
      </c>
      <c r="J39" s="150" t="s">
        <v>1022</v>
      </c>
      <c r="K39" s="150" t="s">
        <v>1023</v>
      </c>
      <c r="L39" s="17" t="s">
        <v>57</v>
      </c>
    </row>
    <row r="40" spans="1:12" s="245" customFormat="1" ht="93" customHeight="1" x14ac:dyDescent="0.2">
      <c r="A40" s="152">
        <v>9</v>
      </c>
      <c r="B40" s="150" t="s">
        <v>1019</v>
      </c>
      <c r="C40" s="150" t="s">
        <v>1021</v>
      </c>
      <c r="D40" s="150" t="s">
        <v>127</v>
      </c>
      <c r="E40" s="153"/>
      <c r="F40" s="153">
        <v>50000</v>
      </c>
      <c r="G40" s="153">
        <v>50000</v>
      </c>
      <c r="H40" s="153">
        <v>50000</v>
      </c>
      <c r="I40" s="153">
        <v>50000</v>
      </c>
      <c r="J40" s="150" t="s">
        <v>1022</v>
      </c>
      <c r="K40" s="150" t="s">
        <v>1024</v>
      </c>
      <c r="L40" s="17" t="s">
        <v>57</v>
      </c>
    </row>
    <row r="41" spans="1:12" s="245" customFormat="1" ht="109.5" customHeight="1" x14ac:dyDescent="0.2">
      <c r="A41" s="135">
        <v>10</v>
      </c>
      <c r="B41" s="84" t="s">
        <v>910</v>
      </c>
      <c r="C41" s="72" t="s">
        <v>450</v>
      </c>
      <c r="D41" s="135" t="s">
        <v>244</v>
      </c>
      <c r="E41" s="134">
        <v>50000</v>
      </c>
      <c r="F41" s="134">
        <v>50000</v>
      </c>
      <c r="G41" s="134">
        <v>50000</v>
      </c>
      <c r="H41" s="134">
        <v>50000</v>
      </c>
      <c r="I41" s="134">
        <v>50000</v>
      </c>
      <c r="J41" s="72" t="s">
        <v>451</v>
      </c>
      <c r="K41" s="72" t="s">
        <v>452</v>
      </c>
      <c r="L41" s="415" t="s">
        <v>57</v>
      </c>
    </row>
    <row r="42" spans="1:12" s="245" customFormat="1" ht="26.25" customHeight="1" x14ac:dyDescent="0.2">
      <c r="A42" s="212"/>
      <c r="B42" s="207"/>
      <c r="C42" s="269"/>
      <c r="D42" s="268"/>
      <c r="E42" s="270">
        <f>SUM(E32:E41)</f>
        <v>388800</v>
      </c>
      <c r="F42" s="270">
        <f t="shared" ref="F42:I42" si="1">SUM(F32:F41)</f>
        <v>598800</v>
      </c>
      <c r="G42" s="270">
        <f t="shared" si="1"/>
        <v>663800</v>
      </c>
      <c r="H42" s="270">
        <f t="shared" si="1"/>
        <v>668800</v>
      </c>
      <c r="I42" s="270">
        <f t="shared" si="1"/>
        <v>513800</v>
      </c>
      <c r="J42" s="268"/>
      <c r="K42" s="268"/>
      <c r="L42" s="271"/>
    </row>
    <row r="43" spans="1:12" s="245" customFormat="1" ht="28.5" customHeight="1" x14ac:dyDescent="0.25">
      <c r="B43" s="460" t="s">
        <v>221</v>
      </c>
      <c r="C43" s="461"/>
      <c r="D43" s="226"/>
      <c r="E43" s="337"/>
      <c r="F43" s="337"/>
      <c r="G43" s="337"/>
      <c r="H43" s="337"/>
      <c r="I43" s="337"/>
      <c r="J43" s="226"/>
      <c r="K43" s="226"/>
      <c r="L43" s="20"/>
    </row>
    <row r="44" spans="1:12" s="245" customFormat="1" ht="65.25" customHeight="1" x14ac:dyDescent="0.2">
      <c r="A44" s="272">
        <v>1</v>
      </c>
      <c r="B44" s="150" t="s">
        <v>222</v>
      </c>
      <c r="C44" s="150" t="s">
        <v>223</v>
      </c>
      <c r="D44" s="150" t="s">
        <v>188</v>
      </c>
      <c r="E44" s="150"/>
      <c r="F44" s="151">
        <v>50000</v>
      </c>
      <c r="G44" s="151">
        <v>50000</v>
      </c>
      <c r="H44" s="151">
        <v>50000</v>
      </c>
      <c r="I44" s="151"/>
      <c r="J44" s="150" t="s">
        <v>224</v>
      </c>
      <c r="K44" s="150" t="s">
        <v>225</v>
      </c>
      <c r="L44" s="19" t="s">
        <v>57</v>
      </c>
    </row>
    <row r="45" spans="1:12" s="245" customFormat="1" ht="113.25" customHeight="1" x14ac:dyDescent="0.2">
      <c r="A45" s="272">
        <v>2</v>
      </c>
      <c r="B45" s="150" t="s">
        <v>226</v>
      </c>
      <c r="C45" s="150" t="s">
        <v>227</v>
      </c>
      <c r="D45" s="150" t="s">
        <v>188</v>
      </c>
      <c r="E45" s="150"/>
      <c r="F45" s="151">
        <v>500000</v>
      </c>
      <c r="G45" s="151">
        <v>500000</v>
      </c>
      <c r="H45" s="151">
        <v>500000</v>
      </c>
      <c r="I45" s="151"/>
      <c r="J45" s="150" t="s">
        <v>1029</v>
      </c>
      <c r="K45" s="150" t="s">
        <v>1030</v>
      </c>
      <c r="L45" s="19" t="s">
        <v>57</v>
      </c>
    </row>
    <row r="46" spans="1:12" s="245" customFormat="1" ht="168.75" customHeight="1" x14ac:dyDescent="0.2">
      <c r="A46" s="273">
        <v>3</v>
      </c>
      <c r="B46" s="150" t="s">
        <v>461</v>
      </c>
      <c r="C46" s="150" t="s">
        <v>462</v>
      </c>
      <c r="D46" s="150" t="s">
        <v>419</v>
      </c>
      <c r="E46" s="151">
        <v>250000</v>
      </c>
      <c r="F46" s="151">
        <v>50000</v>
      </c>
      <c r="G46" s="151">
        <v>50000</v>
      </c>
      <c r="H46" s="151">
        <v>50000</v>
      </c>
      <c r="I46" s="151">
        <v>50000</v>
      </c>
      <c r="J46" s="150" t="s">
        <v>1031</v>
      </c>
      <c r="K46" s="150" t="s">
        <v>592</v>
      </c>
      <c r="L46" s="19" t="s">
        <v>57</v>
      </c>
    </row>
    <row r="47" spans="1:12" s="245" customFormat="1" ht="192" customHeight="1" x14ac:dyDescent="0.2">
      <c r="A47" s="273">
        <v>4</v>
      </c>
      <c r="B47" s="56" t="s">
        <v>1025</v>
      </c>
      <c r="C47" s="56" t="s">
        <v>463</v>
      </c>
      <c r="D47" s="163" t="s">
        <v>419</v>
      </c>
      <c r="E47" s="151">
        <v>270000</v>
      </c>
      <c r="F47" s="151">
        <v>270000</v>
      </c>
      <c r="G47" s="151">
        <v>270000</v>
      </c>
      <c r="H47" s="151">
        <v>270000</v>
      </c>
      <c r="I47" s="151">
        <v>270000</v>
      </c>
      <c r="J47" s="150" t="s">
        <v>1026</v>
      </c>
      <c r="K47" s="150" t="s">
        <v>592</v>
      </c>
      <c r="L47" s="19" t="s">
        <v>57</v>
      </c>
    </row>
    <row r="48" spans="1:12" s="245" customFormat="1" ht="141.75" customHeight="1" x14ac:dyDescent="0.2">
      <c r="A48" s="273">
        <v>5</v>
      </c>
      <c r="B48" s="150" t="s">
        <v>1110</v>
      </c>
      <c r="C48" s="150" t="s">
        <v>464</v>
      </c>
      <c r="D48" s="150" t="s">
        <v>465</v>
      </c>
      <c r="E48" s="151">
        <v>30000</v>
      </c>
      <c r="F48" s="151">
        <v>30000</v>
      </c>
      <c r="G48" s="151">
        <v>80000</v>
      </c>
      <c r="H48" s="151">
        <v>80000</v>
      </c>
      <c r="I48" s="151">
        <v>80000</v>
      </c>
      <c r="J48" s="150" t="s">
        <v>1026</v>
      </c>
      <c r="K48" s="150" t="s">
        <v>1027</v>
      </c>
      <c r="L48" s="19" t="s">
        <v>57</v>
      </c>
    </row>
    <row r="49" spans="1:12" s="245" customFormat="1" ht="88.5" customHeight="1" x14ac:dyDescent="0.2">
      <c r="A49" s="273">
        <v>6</v>
      </c>
      <c r="B49" s="150" t="s">
        <v>466</v>
      </c>
      <c r="C49" s="150" t="s">
        <v>467</v>
      </c>
      <c r="D49" s="150" t="s">
        <v>465</v>
      </c>
      <c r="E49" s="151">
        <v>200000</v>
      </c>
      <c r="F49" s="151">
        <v>200000</v>
      </c>
      <c r="G49" s="151">
        <v>200000</v>
      </c>
      <c r="H49" s="151">
        <v>200000</v>
      </c>
      <c r="I49" s="151">
        <v>200000</v>
      </c>
      <c r="J49" s="150" t="s">
        <v>468</v>
      </c>
      <c r="K49" s="150" t="s">
        <v>469</v>
      </c>
      <c r="L49" s="19" t="s">
        <v>57</v>
      </c>
    </row>
    <row r="50" spans="1:12" s="245" customFormat="1" ht="24" customHeight="1" x14ac:dyDescent="0.3">
      <c r="A50" s="226"/>
      <c r="B50" s="226"/>
      <c r="C50" s="226"/>
      <c r="D50" s="226"/>
      <c r="E50" s="338">
        <f>SUM(E44:E49)</f>
        <v>750000</v>
      </c>
      <c r="F50" s="338">
        <f t="shared" ref="F50:I50" si="2">SUM(F44:F49)</f>
        <v>1100000</v>
      </c>
      <c r="G50" s="338">
        <f t="shared" si="2"/>
        <v>1150000</v>
      </c>
      <c r="H50" s="338">
        <f t="shared" si="2"/>
        <v>1150000</v>
      </c>
      <c r="I50" s="338">
        <f t="shared" si="2"/>
        <v>600000</v>
      </c>
      <c r="J50" s="226"/>
      <c r="K50" s="226"/>
      <c r="L50" s="20"/>
    </row>
    <row r="51" spans="1:12" s="277" customFormat="1" ht="20.25" x14ac:dyDescent="0.3">
      <c r="B51" s="274" t="s">
        <v>620</v>
      </c>
      <c r="C51" s="275"/>
      <c r="D51" s="275"/>
      <c r="E51" s="156"/>
      <c r="F51" s="156"/>
      <c r="G51" s="156"/>
      <c r="H51" s="156"/>
      <c r="I51" s="156"/>
      <c r="J51" s="275"/>
      <c r="K51" s="275"/>
      <c r="L51" s="276"/>
    </row>
    <row r="52" spans="1:12" s="277" customFormat="1" ht="96" customHeight="1" x14ac:dyDescent="0.25">
      <c r="A52" s="152">
        <v>1</v>
      </c>
      <c r="B52" s="150" t="s">
        <v>422</v>
      </c>
      <c r="C52" s="56" t="s">
        <v>423</v>
      </c>
      <c r="D52" s="152" t="s">
        <v>424</v>
      </c>
      <c r="E52" s="151">
        <v>60000</v>
      </c>
      <c r="F52" s="151">
        <v>60000</v>
      </c>
      <c r="G52" s="151">
        <v>60000</v>
      </c>
      <c r="H52" s="151">
        <v>60000</v>
      </c>
      <c r="I52" s="151">
        <v>60000</v>
      </c>
      <c r="J52" s="56" t="s">
        <v>425</v>
      </c>
      <c r="K52" s="56" t="s">
        <v>426</v>
      </c>
      <c r="L52" s="19" t="s">
        <v>57</v>
      </c>
    </row>
    <row r="53" spans="1:12" s="245" customFormat="1" ht="95.25" customHeight="1" x14ac:dyDescent="0.2">
      <c r="A53" s="152">
        <v>2</v>
      </c>
      <c r="B53" s="150" t="s">
        <v>430</v>
      </c>
      <c r="C53" s="56" t="s">
        <v>431</v>
      </c>
      <c r="D53" s="152" t="s">
        <v>432</v>
      </c>
      <c r="E53" s="151">
        <v>117486</v>
      </c>
      <c r="F53" s="151">
        <v>117486</v>
      </c>
      <c r="G53" s="151">
        <v>119000</v>
      </c>
      <c r="H53" s="151">
        <v>119000</v>
      </c>
      <c r="I53" s="151">
        <v>119000</v>
      </c>
      <c r="J53" s="56" t="s">
        <v>433</v>
      </c>
      <c r="K53" s="56" t="s">
        <v>434</v>
      </c>
      <c r="L53" s="19" t="s">
        <v>57</v>
      </c>
    </row>
    <row r="54" spans="1:12" s="245" customFormat="1" ht="80.25" customHeight="1" x14ac:dyDescent="0.2">
      <c r="A54" s="152">
        <v>3</v>
      </c>
      <c r="B54" s="150" t="s">
        <v>442</v>
      </c>
      <c r="C54" s="56" t="s">
        <v>443</v>
      </c>
      <c r="D54" s="152" t="s">
        <v>419</v>
      </c>
      <c r="E54" s="151">
        <v>6700000</v>
      </c>
      <c r="F54" s="151">
        <v>6700000</v>
      </c>
      <c r="G54" s="151">
        <v>7650000</v>
      </c>
      <c r="H54" s="151">
        <v>7650000</v>
      </c>
      <c r="I54" s="151">
        <v>7650000</v>
      </c>
      <c r="J54" s="56" t="s">
        <v>444</v>
      </c>
      <c r="K54" s="56" t="s">
        <v>445</v>
      </c>
      <c r="L54" s="19" t="s">
        <v>234</v>
      </c>
    </row>
    <row r="55" spans="1:12" s="245" customFormat="1" ht="80.25" customHeight="1" x14ac:dyDescent="0.2">
      <c r="A55" s="152">
        <v>4</v>
      </c>
      <c r="B55" s="150" t="s">
        <v>446</v>
      </c>
      <c r="C55" s="56" t="s">
        <v>447</v>
      </c>
      <c r="D55" s="152" t="s">
        <v>419</v>
      </c>
      <c r="E55" s="151">
        <v>1000000</v>
      </c>
      <c r="F55" s="151">
        <v>1000000</v>
      </c>
      <c r="G55" s="151">
        <v>1180000</v>
      </c>
      <c r="H55" s="151">
        <v>1180000</v>
      </c>
      <c r="I55" s="151">
        <v>1180000</v>
      </c>
      <c r="J55" s="56" t="s">
        <v>448</v>
      </c>
      <c r="K55" s="56" t="s">
        <v>449</v>
      </c>
      <c r="L55" s="19" t="s">
        <v>234</v>
      </c>
    </row>
    <row r="56" spans="1:12" s="245" customFormat="1" ht="32.25" customHeight="1" x14ac:dyDescent="0.2">
      <c r="A56" s="152"/>
      <c r="B56" s="150"/>
      <c r="C56" s="56"/>
      <c r="D56" s="152"/>
      <c r="E56" s="339">
        <f>SUM(E52:E55)</f>
        <v>7877486</v>
      </c>
      <c r="F56" s="339">
        <f t="shared" ref="F56:I56" si="3">SUM(F52:F55)</f>
        <v>7877486</v>
      </c>
      <c r="G56" s="339">
        <f t="shared" si="3"/>
        <v>9009000</v>
      </c>
      <c r="H56" s="339">
        <f t="shared" si="3"/>
        <v>9009000</v>
      </c>
      <c r="I56" s="339">
        <f t="shared" si="3"/>
        <v>9009000</v>
      </c>
      <c r="J56" s="56"/>
      <c r="K56" s="56"/>
      <c r="L56" s="19"/>
    </row>
    <row r="57" spans="1:12" s="280" customFormat="1" ht="20.25" x14ac:dyDescent="0.3">
      <c r="B57" s="418" t="s">
        <v>1216</v>
      </c>
      <c r="C57" s="419"/>
      <c r="D57" s="419"/>
      <c r="E57" s="420"/>
      <c r="F57" s="420"/>
      <c r="G57" s="420"/>
      <c r="H57" s="420"/>
      <c r="I57" s="420"/>
      <c r="J57" s="419"/>
      <c r="K57" s="419"/>
      <c r="L57" s="421"/>
    </row>
    <row r="58" spans="1:12" s="280" customFormat="1" ht="81" x14ac:dyDescent="0.3">
      <c r="A58" s="152">
        <v>1</v>
      </c>
      <c r="B58" s="150" t="s">
        <v>438</v>
      </c>
      <c r="C58" s="56" t="s">
        <v>439</v>
      </c>
      <c r="D58" s="152" t="s">
        <v>35</v>
      </c>
      <c r="E58" s="151">
        <v>30000</v>
      </c>
      <c r="F58" s="151">
        <v>30000</v>
      </c>
      <c r="G58" s="151">
        <v>30000</v>
      </c>
      <c r="H58" s="151">
        <v>30000</v>
      </c>
      <c r="I58" s="151">
        <v>30000</v>
      </c>
      <c r="J58" s="56" t="s">
        <v>440</v>
      </c>
      <c r="K58" s="56" t="s">
        <v>441</v>
      </c>
      <c r="L58" s="19" t="s">
        <v>57</v>
      </c>
    </row>
    <row r="59" spans="1:12" s="280" customFormat="1" ht="101.25" x14ac:dyDescent="0.3">
      <c r="A59" s="30">
        <v>2</v>
      </c>
      <c r="B59" s="84" t="s">
        <v>453</v>
      </c>
      <c r="C59" s="84" t="s">
        <v>454</v>
      </c>
      <c r="D59" s="84" t="s">
        <v>419</v>
      </c>
      <c r="E59" s="134">
        <v>50000</v>
      </c>
      <c r="F59" s="134">
        <v>50000</v>
      </c>
      <c r="G59" s="134">
        <v>50000</v>
      </c>
      <c r="H59" s="134">
        <v>50000</v>
      </c>
      <c r="I59" s="134">
        <v>50000</v>
      </c>
      <c r="J59" s="84" t="s">
        <v>1028</v>
      </c>
      <c r="K59" s="84" t="s">
        <v>455</v>
      </c>
      <c r="L59" s="415" t="s">
        <v>57</v>
      </c>
    </row>
    <row r="60" spans="1:12" s="245" customFormat="1" ht="21.75" customHeight="1" x14ac:dyDescent="0.3">
      <c r="A60" s="226"/>
      <c r="B60" s="226"/>
      <c r="C60" s="226"/>
      <c r="D60" s="226"/>
      <c r="E60" s="334">
        <f>SUM(E58:E59)</f>
        <v>80000</v>
      </c>
      <c r="F60" s="334">
        <f t="shared" ref="F60:I60" si="4">SUM(F58:F59)</f>
        <v>80000</v>
      </c>
      <c r="G60" s="334">
        <f t="shared" si="4"/>
        <v>80000</v>
      </c>
      <c r="H60" s="334">
        <f t="shared" si="4"/>
        <v>80000</v>
      </c>
      <c r="I60" s="334">
        <f t="shared" si="4"/>
        <v>80000</v>
      </c>
      <c r="J60" s="161"/>
      <c r="K60" s="226"/>
      <c r="L60" s="20"/>
    </row>
    <row r="61" spans="1:12" s="245" customFormat="1" ht="30" customHeight="1" x14ac:dyDescent="0.3">
      <c r="A61" s="281"/>
      <c r="B61" s="279"/>
      <c r="C61" s="281"/>
      <c r="D61" s="281"/>
      <c r="E61" s="462">
        <f>+E30+E42+E50+E56+E60</f>
        <v>10276286</v>
      </c>
      <c r="F61" s="462">
        <f t="shared" ref="F61:I61" si="5">+F30+F42+F50+F56+F60</f>
        <v>10836286</v>
      </c>
      <c r="G61" s="462">
        <f t="shared" si="5"/>
        <v>13330800</v>
      </c>
      <c r="H61" s="462">
        <f t="shared" si="5"/>
        <v>12147800</v>
      </c>
      <c r="I61" s="462">
        <f t="shared" si="5"/>
        <v>11442800</v>
      </c>
      <c r="J61" s="281"/>
      <c r="K61" s="281"/>
    </row>
    <row r="62" spans="1:12" s="245" customFormat="1" ht="20.25" x14ac:dyDescent="0.3">
      <c r="B62" s="279"/>
    </row>
    <row r="63" spans="1:12" ht="20.25" x14ac:dyDescent="0.3">
      <c r="B63" s="29"/>
    </row>
    <row r="64" spans="1:12" ht="20.25" x14ac:dyDescent="0.2">
      <c r="B64" s="12"/>
      <c r="E64" s="34"/>
      <c r="F64" s="31"/>
    </row>
    <row r="65" spans="2:6" ht="20.25" x14ac:dyDescent="0.2">
      <c r="B65" s="12"/>
      <c r="E65" s="34"/>
      <c r="F65" s="31"/>
    </row>
    <row r="66" spans="2:6" ht="20.25" x14ac:dyDescent="0.2">
      <c r="B66" s="32"/>
      <c r="C66" s="34"/>
      <c r="D66" s="34"/>
      <c r="E66" s="34"/>
      <c r="F66" s="31"/>
    </row>
  </sheetData>
  <mergeCells count="12">
    <mergeCell ref="A2:L2"/>
    <mergeCell ref="A3:L3"/>
    <mergeCell ref="A4:L4"/>
    <mergeCell ref="L9:L11"/>
    <mergeCell ref="A9:A11"/>
    <mergeCell ref="B9:B11"/>
    <mergeCell ref="C9:C11"/>
    <mergeCell ref="E9:H9"/>
    <mergeCell ref="K9:K11"/>
    <mergeCell ref="A6:J6"/>
    <mergeCell ref="D10:D11"/>
    <mergeCell ref="J10:J11"/>
  </mergeCells>
  <pageMargins left="0.70866141732283472" right="0.11811023622047245" top="0.9907407407407407" bottom="0.74803149606299213" header="0.47244094488188981" footer="0.31496062992125984"/>
  <pageSetup paperSize="9" scale="80" firstPageNumber="64" orientation="landscape" useFirstPageNumber="1" r:id="rId1"/>
  <headerFooter>
    <oddHeader>&amp;C&amp;"TH SarabunIT๙,Bold"&amp;18
- &amp;P -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Normal="100" zoomScaleSheetLayoutView="100" workbookViewId="0">
      <selection activeCell="A45" sqref="A45:L45"/>
    </sheetView>
  </sheetViews>
  <sheetFormatPr defaultRowHeight="14.25" x14ac:dyDescent="0.2"/>
  <cols>
    <col min="1" max="1" width="4" customWidth="1"/>
    <col min="2" max="2" width="28.5" customWidth="1"/>
    <col min="3" max="3" width="17.125" customWidth="1"/>
    <col min="5" max="9" width="12.625" customWidth="1"/>
    <col min="10" max="10" width="13.375" customWidth="1"/>
    <col min="11" max="11" width="14.125" customWidth="1"/>
  </cols>
  <sheetData>
    <row r="1" spans="1:13" ht="9.75" customHeight="1" x14ac:dyDescent="0.2">
      <c r="A1" s="22"/>
    </row>
    <row r="2" spans="1:13" ht="24" customHeight="1" x14ac:dyDescent="0.2">
      <c r="A2" s="555" t="s">
        <v>59</v>
      </c>
      <c r="B2" s="555"/>
      <c r="C2" s="555"/>
      <c r="D2" s="555"/>
      <c r="E2" s="555"/>
      <c r="F2" s="555"/>
      <c r="G2" s="555"/>
      <c r="H2" s="555"/>
      <c r="I2" s="555"/>
      <c r="J2" s="555"/>
      <c r="K2" s="555"/>
      <c r="L2" s="555"/>
    </row>
    <row r="3" spans="1:13" ht="24.75" customHeight="1" x14ac:dyDescent="0.2">
      <c r="A3" s="555" t="s">
        <v>335</v>
      </c>
      <c r="B3" s="555"/>
      <c r="C3" s="555"/>
      <c r="D3" s="555"/>
      <c r="E3" s="555"/>
      <c r="F3" s="555"/>
      <c r="G3" s="555"/>
      <c r="H3" s="555"/>
      <c r="I3" s="555"/>
      <c r="J3" s="555"/>
      <c r="K3" s="555"/>
      <c r="L3" s="555"/>
      <c r="M3" s="3"/>
    </row>
    <row r="4" spans="1:13" ht="22.5" customHeight="1" x14ac:dyDescent="0.2">
      <c r="A4" s="555" t="s">
        <v>58</v>
      </c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3"/>
    </row>
    <row r="5" spans="1:13" ht="20.25" customHeight="1" x14ac:dyDescent="0.2">
      <c r="A5" s="3" t="s">
        <v>610</v>
      </c>
      <c r="B5" s="3"/>
      <c r="C5" s="3"/>
      <c r="D5" s="3"/>
      <c r="E5" s="3"/>
      <c r="F5" s="3"/>
      <c r="G5" s="3"/>
    </row>
    <row r="6" spans="1:13" ht="20.25" customHeight="1" x14ac:dyDescent="0.2">
      <c r="A6" s="544" t="s">
        <v>611</v>
      </c>
      <c r="B6" s="544"/>
      <c r="C6" s="544"/>
      <c r="D6" s="544"/>
      <c r="E6" s="544"/>
      <c r="F6" s="544"/>
      <c r="G6" s="544"/>
    </row>
    <row r="7" spans="1:13" ht="20.25" customHeight="1" x14ac:dyDescent="0.2">
      <c r="B7" s="3" t="s">
        <v>612</v>
      </c>
      <c r="C7" s="3"/>
      <c r="D7" s="3"/>
      <c r="E7" s="3"/>
      <c r="F7" s="3"/>
      <c r="G7" s="3"/>
    </row>
    <row r="8" spans="1:13" ht="20.25" customHeight="1" x14ac:dyDescent="0.2">
      <c r="B8" s="3" t="s">
        <v>228</v>
      </c>
      <c r="C8" s="3"/>
      <c r="D8" s="3"/>
      <c r="E8" s="3"/>
      <c r="F8" s="3"/>
      <c r="G8" s="3"/>
    </row>
    <row r="9" spans="1:13" ht="20.25" x14ac:dyDescent="0.2">
      <c r="A9" s="1"/>
    </row>
    <row r="10" spans="1:13" ht="20.25" x14ac:dyDescent="0.2">
      <c r="A10" s="570" t="s">
        <v>7</v>
      </c>
      <c r="B10" s="570" t="s">
        <v>8</v>
      </c>
      <c r="C10" s="570" t="s">
        <v>9</v>
      </c>
      <c r="D10" s="169" t="s">
        <v>10</v>
      </c>
      <c r="E10" s="570" t="s">
        <v>12</v>
      </c>
      <c r="F10" s="570"/>
      <c r="G10" s="570"/>
      <c r="H10" s="570"/>
      <c r="I10" s="169"/>
      <c r="J10" s="169" t="s">
        <v>13</v>
      </c>
      <c r="K10" s="569" t="s">
        <v>15</v>
      </c>
      <c r="L10" s="569" t="s">
        <v>16</v>
      </c>
    </row>
    <row r="11" spans="1:13" ht="37.5" customHeight="1" x14ac:dyDescent="0.2">
      <c r="A11" s="570"/>
      <c r="B11" s="570"/>
      <c r="C11" s="570"/>
      <c r="D11" s="562" t="s">
        <v>11</v>
      </c>
      <c r="E11" s="62">
        <v>2561</v>
      </c>
      <c r="F11" s="62">
        <v>2562</v>
      </c>
      <c r="G11" s="62">
        <v>2563</v>
      </c>
      <c r="H11" s="62">
        <v>2564</v>
      </c>
      <c r="I11" s="62">
        <v>2565</v>
      </c>
      <c r="J11" s="562" t="s">
        <v>14</v>
      </c>
      <c r="K11" s="569"/>
      <c r="L11" s="569"/>
    </row>
    <row r="12" spans="1:13" ht="20.25" x14ac:dyDescent="0.2">
      <c r="A12" s="570"/>
      <c r="B12" s="570"/>
      <c r="C12" s="570"/>
      <c r="D12" s="563"/>
      <c r="E12" s="169" t="s">
        <v>4</v>
      </c>
      <c r="F12" s="169" t="s">
        <v>4</v>
      </c>
      <c r="G12" s="169" t="s">
        <v>4</v>
      </c>
      <c r="H12" s="169" t="s">
        <v>4</v>
      </c>
      <c r="I12" s="169" t="s">
        <v>4</v>
      </c>
      <c r="J12" s="563"/>
      <c r="K12" s="569"/>
      <c r="L12" s="569"/>
    </row>
    <row r="13" spans="1:13" ht="87" customHeight="1" x14ac:dyDescent="0.2">
      <c r="A13" s="173">
        <v>1</v>
      </c>
      <c r="B13" s="201" t="s">
        <v>1200</v>
      </c>
      <c r="C13" s="170" t="s">
        <v>1034</v>
      </c>
      <c r="D13" s="202" t="s">
        <v>593</v>
      </c>
      <c r="E13" s="202" t="s">
        <v>472</v>
      </c>
      <c r="F13" s="282">
        <v>550000</v>
      </c>
      <c r="G13" s="282">
        <v>600000</v>
      </c>
      <c r="H13" s="282">
        <v>600000</v>
      </c>
      <c r="I13" s="282">
        <v>600000</v>
      </c>
      <c r="J13" s="201" t="s">
        <v>594</v>
      </c>
      <c r="K13" s="571" t="s">
        <v>473</v>
      </c>
      <c r="L13" s="283" t="s">
        <v>57</v>
      </c>
    </row>
    <row r="14" spans="1:13" ht="84.75" customHeight="1" x14ac:dyDescent="0.2">
      <c r="A14" s="292"/>
      <c r="B14" s="286"/>
      <c r="C14" s="111" t="s">
        <v>470</v>
      </c>
      <c r="D14" s="286"/>
      <c r="E14" s="287"/>
      <c r="F14" s="287"/>
      <c r="G14" s="287"/>
      <c r="H14" s="287"/>
      <c r="I14" s="287"/>
      <c r="J14" s="286"/>
      <c r="K14" s="572"/>
      <c r="L14" s="287"/>
    </row>
    <row r="15" spans="1:13" ht="101.25" customHeight="1" x14ac:dyDescent="0.2">
      <c r="A15" s="61">
        <v>2</v>
      </c>
      <c r="B15" s="99" t="s">
        <v>685</v>
      </c>
      <c r="C15" s="99" t="s">
        <v>683</v>
      </c>
      <c r="D15" s="99" t="s">
        <v>684</v>
      </c>
      <c r="E15" s="284">
        <v>1100000</v>
      </c>
      <c r="F15" s="284">
        <v>1100000</v>
      </c>
      <c r="G15" s="284">
        <v>1150000</v>
      </c>
      <c r="H15" s="284">
        <v>1150000</v>
      </c>
      <c r="I15" s="284">
        <v>1150000</v>
      </c>
      <c r="J15" s="84" t="s">
        <v>594</v>
      </c>
      <c r="K15" s="72" t="s">
        <v>473</v>
      </c>
      <c r="L15" s="285" t="s">
        <v>1032</v>
      </c>
    </row>
    <row r="16" spans="1:13" ht="59.25" customHeight="1" x14ac:dyDescent="0.2">
      <c r="A16" s="293">
        <v>3</v>
      </c>
      <c r="B16" s="164" t="s">
        <v>474</v>
      </c>
      <c r="C16" s="427" t="s">
        <v>596</v>
      </c>
      <c r="D16" s="53" t="s">
        <v>471</v>
      </c>
      <c r="E16" s="53" t="s">
        <v>475</v>
      </c>
      <c r="F16" s="295">
        <v>700000</v>
      </c>
      <c r="G16" s="53" t="s">
        <v>476</v>
      </c>
      <c r="H16" s="53" t="s">
        <v>476</v>
      </c>
      <c r="I16" s="53" t="s">
        <v>476</v>
      </c>
      <c r="J16" s="567" t="s">
        <v>477</v>
      </c>
      <c r="K16" s="567" t="s">
        <v>478</v>
      </c>
      <c r="L16" s="294" t="s">
        <v>57</v>
      </c>
    </row>
    <row r="17" spans="1:12" ht="63" customHeight="1" x14ac:dyDescent="0.2">
      <c r="A17" s="428"/>
      <c r="B17" s="429"/>
      <c r="C17" s="430" t="s">
        <v>595</v>
      </c>
      <c r="D17" s="431"/>
      <c r="E17" s="432"/>
      <c r="F17" s="432"/>
      <c r="G17" s="432"/>
      <c r="H17" s="432"/>
      <c r="I17" s="432"/>
      <c r="J17" s="568"/>
      <c r="K17" s="568"/>
      <c r="L17" s="432"/>
    </row>
    <row r="18" spans="1:12" ht="69" customHeight="1" x14ac:dyDescent="0.2">
      <c r="A18" s="293">
        <v>4</v>
      </c>
      <c r="B18" s="164" t="s">
        <v>479</v>
      </c>
      <c r="C18" s="164" t="s">
        <v>480</v>
      </c>
      <c r="D18" s="164" t="s">
        <v>1225</v>
      </c>
      <c r="E18" s="57">
        <v>10000</v>
      </c>
      <c r="F18" s="57">
        <v>10000</v>
      </c>
      <c r="G18" s="57">
        <v>10000</v>
      </c>
      <c r="H18" s="57">
        <v>10000</v>
      </c>
      <c r="I18" s="57">
        <v>10000</v>
      </c>
      <c r="J18" s="165" t="s">
        <v>597</v>
      </c>
      <c r="K18" s="165" t="s">
        <v>598</v>
      </c>
      <c r="L18" s="56" t="s">
        <v>57</v>
      </c>
    </row>
    <row r="19" spans="1:12" ht="105" customHeight="1" x14ac:dyDescent="0.2">
      <c r="A19" s="293">
        <v>5</v>
      </c>
      <c r="B19" s="164" t="s">
        <v>1033</v>
      </c>
      <c r="C19" s="164" t="s">
        <v>481</v>
      </c>
      <c r="D19" s="53" t="s">
        <v>482</v>
      </c>
      <c r="E19" s="57">
        <v>50000</v>
      </c>
      <c r="F19" s="57">
        <v>50000</v>
      </c>
      <c r="G19" s="57">
        <v>50000</v>
      </c>
      <c r="H19" s="57">
        <v>50000</v>
      </c>
      <c r="I19" s="57">
        <v>50000</v>
      </c>
      <c r="J19" s="164" t="s">
        <v>483</v>
      </c>
      <c r="K19" s="164" t="s">
        <v>484</v>
      </c>
      <c r="L19" s="163" t="s">
        <v>57</v>
      </c>
    </row>
    <row r="20" spans="1:12" ht="84" customHeight="1" x14ac:dyDescent="0.2">
      <c r="A20" s="293">
        <v>6</v>
      </c>
      <c r="B20" s="165" t="s">
        <v>1201</v>
      </c>
      <c r="C20" s="165" t="s">
        <v>485</v>
      </c>
      <c r="D20" s="53" t="s">
        <v>593</v>
      </c>
      <c r="E20" s="295">
        <v>150000</v>
      </c>
      <c r="F20" s="295">
        <v>150000</v>
      </c>
      <c r="G20" s="295">
        <v>150000</v>
      </c>
      <c r="H20" s="295">
        <v>150000</v>
      </c>
      <c r="I20" s="295">
        <v>150000</v>
      </c>
      <c r="J20" s="165" t="s">
        <v>486</v>
      </c>
      <c r="K20" s="165" t="s">
        <v>487</v>
      </c>
      <c r="L20" s="165" t="s">
        <v>57</v>
      </c>
    </row>
    <row r="21" spans="1:12" ht="103.5" customHeight="1" x14ac:dyDescent="0.2">
      <c r="A21" s="438">
        <v>7</v>
      </c>
      <c r="B21" s="440" t="s">
        <v>602</v>
      </c>
      <c r="C21" s="444" t="s">
        <v>488</v>
      </c>
      <c r="D21" s="445" t="s">
        <v>46</v>
      </c>
      <c r="E21" s="446"/>
      <c r="F21" s="446"/>
      <c r="G21" s="446"/>
      <c r="H21" s="447">
        <v>50000</v>
      </c>
      <c r="I21" s="447">
        <v>50000</v>
      </c>
      <c r="J21" s="444" t="s">
        <v>1035</v>
      </c>
      <c r="K21" s="444" t="s">
        <v>489</v>
      </c>
      <c r="L21" s="446"/>
    </row>
    <row r="22" spans="1:12" ht="83.25" customHeight="1" x14ac:dyDescent="0.2">
      <c r="A22" s="428">
        <v>8</v>
      </c>
      <c r="B22" s="433" t="s">
        <v>490</v>
      </c>
      <c r="C22" s="478" t="s">
        <v>491</v>
      </c>
      <c r="D22" s="433" t="s">
        <v>419</v>
      </c>
      <c r="E22" s="177">
        <v>15000</v>
      </c>
      <c r="F22" s="177">
        <v>15000</v>
      </c>
      <c r="G22" s="177">
        <v>15000</v>
      </c>
      <c r="H22" s="177">
        <v>15000</v>
      </c>
      <c r="I22" s="177">
        <v>15000</v>
      </c>
      <c r="J22" s="478" t="s">
        <v>492</v>
      </c>
      <c r="K22" s="478" t="s">
        <v>493</v>
      </c>
      <c r="L22" s="433" t="s">
        <v>57</v>
      </c>
    </row>
    <row r="23" spans="1:12" ht="84.75" customHeight="1" x14ac:dyDescent="0.2">
      <c r="A23" s="434">
        <v>9</v>
      </c>
      <c r="B23" s="435" t="s">
        <v>1202</v>
      </c>
      <c r="C23" s="435" t="s">
        <v>1036</v>
      </c>
      <c r="D23" s="294" t="s">
        <v>46</v>
      </c>
      <c r="E23" s="436"/>
      <c r="F23" s="436"/>
      <c r="G23" s="436"/>
      <c r="H23" s="437">
        <v>50000</v>
      </c>
      <c r="I23" s="437">
        <v>50000</v>
      </c>
      <c r="J23" s="435" t="s">
        <v>1037</v>
      </c>
      <c r="K23" s="435" t="s">
        <v>1038</v>
      </c>
      <c r="L23" s="436" t="s">
        <v>178</v>
      </c>
    </row>
    <row r="24" spans="1:12" ht="102.75" customHeight="1" x14ac:dyDescent="0.2">
      <c r="A24" s="438">
        <v>10</v>
      </c>
      <c r="B24" s="439" t="s">
        <v>1042</v>
      </c>
      <c r="C24" s="440" t="s">
        <v>1046</v>
      </c>
      <c r="D24" s="220" t="s">
        <v>593</v>
      </c>
      <c r="E24" s="222">
        <v>6000</v>
      </c>
      <c r="F24" s="222">
        <v>6000</v>
      </c>
      <c r="G24" s="222">
        <v>6000</v>
      </c>
      <c r="H24" s="222">
        <v>6000</v>
      </c>
      <c r="I24" s="222">
        <v>6000</v>
      </c>
      <c r="J24" s="440" t="s">
        <v>1050</v>
      </c>
      <c r="K24" s="440" t="s">
        <v>1051</v>
      </c>
      <c r="L24" s="294" t="s">
        <v>57</v>
      </c>
    </row>
    <row r="25" spans="1:12" ht="106.5" customHeight="1" x14ac:dyDescent="0.2">
      <c r="A25" s="438">
        <v>11</v>
      </c>
      <c r="B25" s="439" t="s">
        <v>1043</v>
      </c>
      <c r="C25" s="440" t="s">
        <v>1047</v>
      </c>
      <c r="D25" s="220" t="s">
        <v>593</v>
      </c>
      <c r="E25" s="222">
        <v>6000</v>
      </c>
      <c r="F25" s="222">
        <v>6000</v>
      </c>
      <c r="G25" s="222">
        <v>6000</v>
      </c>
      <c r="H25" s="222">
        <v>6000</v>
      </c>
      <c r="I25" s="222">
        <v>6000</v>
      </c>
      <c r="J25" s="440" t="s">
        <v>1052</v>
      </c>
      <c r="K25" s="440" t="s">
        <v>1051</v>
      </c>
      <c r="L25" s="294" t="s">
        <v>57</v>
      </c>
    </row>
    <row r="26" spans="1:12" ht="102.75" customHeight="1" x14ac:dyDescent="0.2">
      <c r="A26" s="438">
        <v>12</v>
      </c>
      <c r="B26" s="439" t="s">
        <v>1044</v>
      </c>
      <c r="C26" s="440" t="s">
        <v>1048</v>
      </c>
      <c r="D26" s="220" t="s">
        <v>593</v>
      </c>
      <c r="E26" s="222">
        <v>9000</v>
      </c>
      <c r="F26" s="222">
        <v>9000</v>
      </c>
      <c r="G26" s="222">
        <v>9000</v>
      </c>
      <c r="H26" s="222">
        <v>9000</v>
      </c>
      <c r="I26" s="222">
        <v>9000</v>
      </c>
      <c r="J26" s="440" t="s">
        <v>1053</v>
      </c>
      <c r="K26" s="440" t="s">
        <v>1051</v>
      </c>
      <c r="L26" s="294" t="s">
        <v>57</v>
      </c>
    </row>
    <row r="27" spans="1:12" ht="99" customHeight="1" x14ac:dyDescent="0.2">
      <c r="A27" s="438">
        <v>13</v>
      </c>
      <c r="B27" s="439" t="s">
        <v>1045</v>
      </c>
      <c r="C27" s="441" t="s">
        <v>1049</v>
      </c>
      <c r="D27" s="220" t="s">
        <v>593</v>
      </c>
      <c r="E27" s="222">
        <v>12900</v>
      </c>
      <c r="F27" s="222">
        <v>12900</v>
      </c>
      <c r="G27" s="222">
        <v>12900</v>
      </c>
      <c r="H27" s="222">
        <v>12900</v>
      </c>
      <c r="I27" s="222">
        <v>12900</v>
      </c>
      <c r="J27" s="440" t="s">
        <v>1054</v>
      </c>
      <c r="K27" s="442" t="s">
        <v>1055</v>
      </c>
      <c r="L27" s="294" t="s">
        <v>57</v>
      </c>
    </row>
    <row r="28" spans="1:12" ht="91.5" customHeight="1" x14ac:dyDescent="0.2">
      <c r="A28" s="273">
        <v>14</v>
      </c>
      <c r="B28" s="150" t="s">
        <v>456</v>
      </c>
      <c r="C28" s="150" t="s">
        <v>457</v>
      </c>
      <c r="D28" s="150" t="s">
        <v>458</v>
      </c>
      <c r="E28" s="151">
        <v>20000</v>
      </c>
      <c r="F28" s="151">
        <v>20000</v>
      </c>
      <c r="G28" s="151">
        <v>20000</v>
      </c>
      <c r="H28" s="151">
        <v>20000</v>
      </c>
      <c r="I28" s="151">
        <v>20000</v>
      </c>
      <c r="J28" s="150" t="s">
        <v>459</v>
      </c>
      <c r="K28" s="150" t="s">
        <v>460</v>
      </c>
      <c r="L28" s="26" t="s">
        <v>57</v>
      </c>
    </row>
    <row r="29" spans="1:12" ht="25.5" customHeight="1" x14ac:dyDescent="0.2">
      <c r="A29" s="273"/>
      <c r="B29" s="150"/>
      <c r="C29" s="150"/>
      <c r="D29" s="150"/>
      <c r="E29" s="443">
        <f>SUM(E13:E28)</f>
        <v>1378900</v>
      </c>
      <c r="F29" s="443">
        <f t="shared" ref="F29:I29" si="0">SUM(F13:F28)</f>
        <v>2628900</v>
      </c>
      <c r="G29" s="443">
        <f t="shared" si="0"/>
        <v>2028900</v>
      </c>
      <c r="H29" s="443">
        <f t="shared" si="0"/>
        <v>2128900</v>
      </c>
      <c r="I29" s="443">
        <f t="shared" si="0"/>
        <v>2128900</v>
      </c>
      <c r="J29" s="150"/>
      <c r="K29" s="150"/>
      <c r="L29" s="26"/>
    </row>
    <row r="30" spans="1:12" ht="24" customHeight="1" x14ac:dyDescent="0.2">
      <c r="A30" s="566" t="s">
        <v>913</v>
      </c>
      <c r="B30" s="566"/>
      <c r="C30" s="566"/>
      <c r="D30" s="566"/>
      <c r="E30" s="288"/>
      <c r="F30" s="288"/>
      <c r="G30" s="288"/>
      <c r="H30" s="289"/>
      <c r="I30" s="289"/>
      <c r="J30" s="288"/>
      <c r="K30" s="288"/>
      <c r="L30" s="288"/>
    </row>
    <row r="31" spans="1:12" ht="83.25" customHeight="1" x14ac:dyDescent="0.2">
      <c r="A31" s="61">
        <v>15</v>
      </c>
      <c r="B31" s="84" t="s">
        <v>762</v>
      </c>
      <c r="C31" s="84" t="s">
        <v>763</v>
      </c>
      <c r="D31" s="84" t="s">
        <v>1226</v>
      </c>
      <c r="E31" s="135" t="s">
        <v>194</v>
      </c>
      <c r="F31" s="135" t="s">
        <v>194</v>
      </c>
      <c r="G31" s="135" t="s">
        <v>194</v>
      </c>
      <c r="H31" s="135" t="s">
        <v>194</v>
      </c>
      <c r="I31" s="135" t="s">
        <v>194</v>
      </c>
      <c r="J31" s="84" t="s">
        <v>765</v>
      </c>
      <c r="K31" s="84" t="s">
        <v>766</v>
      </c>
      <c r="L31" s="68" t="s">
        <v>57</v>
      </c>
    </row>
    <row r="32" spans="1:12" ht="87.75" customHeight="1" x14ac:dyDescent="0.2">
      <c r="A32" s="61">
        <v>16</v>
      </c>
      <c r="B32" s="84" t="s">
        <v>767</v>
      </c>
      <c r="C32" s="84" t="s">
        <v>768</v>
      </c>
      <c r="D32" s="84" t="s">
        <v>1226</v>
      </c>
      <c r="E32" s="135" t="s">
        <v>194</v>
      </c>
      <c r="F32" s="135" t="s">
        <v>194</v>
      </c>
      <c r="G32" s="135" t="s">
        <v>194</v>
      </c>
      <c r="H32" s="135" t="s">
        <v>194</v>
      </c>
      <c r="I32" s="135" t="s">
        <v>194</v>
      </c>
      <c r="J32" s="84" t="s">
        <v>769</v>
      </c>
      <c r="K32" s="84" t="s">
        <v>770</v>
      </c>
      <c r="L32" s="68" t="s">
        <v>57</v>
      </c>
    </row>
    <row r="33" spans="1:12" ht="83.25" customHeight="1" x14ac:dyDescent="0.2">
      <c r="A33" s="61">
        <v>17</v>
      </c>
      <c r="B33" s="84" t="s">
        <v>771</v>
      </c>
      <c r="C33" s="84" t="s">
        <v>1203</v>
      </c>
      <c r="D33" s="84" t="s">
        <v>432</v>
      </c>
      <c r="E33" s="135" t="s">
        <v>194</v>
      </c>
      <c r="F33" s="135" t="s">
        <v>194</v>
      </c>
      <c r="G33" s="135" t="s">
        <v>194</v>
      </c>
      <c r="H33" s="135" t="s">
        <v>194</v>
      </c>
      <c r="I33" s="135" t="s">
        <v>194</v>
      </c>
      <c r="J33" s="84" t="s">
        <v>772</v>
      </c>
      <c r="K33" s="84" t="s">
        <v>773</v>
      </c>
      <c r="L33" s="68" t="s">
        <v>57</v>
      </c>
    </row>
    <row r="34" spans="1:12" ht="104.25" customHeight="1" x14ac:dyDescent="0.2">
      <c r="A34" s="61">
        <v>18</v>
      </c>
      <c r="B34" s="68" t="s">
        <v>774</v>
      </c>
      <c r="C34" s="68" t="s">
        <v>775</v>
      </c>
      <c r="D34" s="135" t="s">
        <v>1226</v>
      </c>
      <c r="E34" s="135" t="s">
        <v>194</v>
      </c>
      <c r="F34" s="135" t="s">
        <v>194</v>
      </c>
      <c r="G34" s="135" t="s">
        <v>194</v>
      </c>
      <c r="H34" s="135" t="s">
        <v>194</v>
      </c>
      <c r="I34" s="135" t="s">
        <v>194</v>
      </c>
      <c r="J34" s="68" t="s">
        <v>776</v>
      </c>
      <c r="K34" s="68" t="s">
        <v>777</v>
      </c>
      <c r="L34" s="68" t="s">
        <v>57</v>
      </c>
    </row>
    <row r="35" spans="1:12" ht="64.5" customHeight="1" x14ac:dyDescent="0.2">
      <c r="A35" s="61">
        <v>19</v>
      </c>
      <c r="B35" s="68" t="s">
        <v>778</v>
      </c>
      <c r="C35" s="68" t="s">
        <v>779</v>
      </c>
      <c r="D35" s="135" t="s">
        <v>1226</v>
      </c>
      <c r="E35" s="135" t="s">
        <v>194</v>
      </c>
      <c r="F35" s="135" t="s">
        <v>194</v>
      </c>
      <c r="G35" s="135" t="s">
        <v>194</v>
      </c>
      <c r="H35" s="135" t="s">
        <v>194</v>
      </c>
      <c r="I35" s="135" t="s">
        <v>194</v>
      </c>
      <c r="J35" s="72" t="s">
        <v>780</v>
      </c>
      <c r="K35" s="68" t="s">
        <v>781</v>
      </c>
      <c r="L35" s="68" t="s">
        <v>57</v>
      </c>
    </row>
    <row r="36" spans="1:12" ht="87.75" customHeight="1" x14ac:dyDescent="0.2">
      <c r="A36" s="61">
        <v>20</v>
      </c>
      <c r="B36" s="68" t="s">
        <v>782</v>
      </c>
      <c r="C36" s="68" t="s">
        <v>783</v>
      </c>
      <c r="D36" s="135" t="s">
        <v>1226</v>
      </c>
      <c r="E36" s="135" t="s">
        <v>194</v>
      </c>
      <c r="F36" s="135" t="s">
        <v>194</v>
      </c>
      <c r="G36" s="135" t="s">
        <v>194</v>
      </c>
      <c r="H36" s="135" t="s">
        <v>194</v>
      </c>
      <c r="I36" s="135" t="s">
        <v>194</v>
      </c>
      <c r="J36" s="68" t="s">
        <v>784</v>
      </c>
      <c r="K36" s="68" t="s">
        <v>785</v>
      </c>
      <c r="L36" s="68" t="s">
        <v>57</v>
      </c>
    </row>
    <row r="37" spans="1:12" ht="43.5" customHeight="1" x14ac:dyDescent="0.2">
      <c r="A37" s="61">
        <v>21</v>
      </c>
      <c r="B37" s="68" t="s">
        <v>786</v>
      </c>
      <c r="C37" s="68" t="s">
        <v>787</v>
      </c>
      <c r="D37" s="135" t="s">
        <v>1226</v>
      </c>
      <c r="E37" s="135" t="s">
        <v>194</v>
      </c>
      <c r="F37" s="135" t="s">
        <v>194</v>
      </c>
      <c r="G37" s="135" t="s">
        <v>194</v>
      </c>
      <c r="H37" s="135" t="s">
        <v>194</v>
      </c>
      <c r="I37" s="135" t="s">
        <v>194</v>
      </c>
      <c r="J37" s="415" t="s">
        <v>788</v>
      </c>
      <c r="K37" s="415" t="s">
        <v>789</v>
      </c>
      <c r="L37" s="68" t="s">
        <v>57</v>
      </c>
    </row>
    <row r="38" spans="1:12" ht="92.25" customHeight="1" x14ac:dyDescent="0.2">
      <c r="A38" s="61">
        <v>22</v>
      </c>
      <c r="B38" s="68" t="s">
        <v>790</v>
      </c>
      <c r="C38" s="72" t="s">
        <v>791</v>
      </c>
      <c r="D38" s="135" t="s">
        <v>1226</v>
      </c>
      <c r="E38" s="135" t="s">
        <v>194</v>
      </c>
      <c r="F38" s="135" t="s">
        <v>194</v>
      </c>
      <c r="G38" s="135" t="s">
        <v>194</v>
      </c>
      <c r="H38" s="135" t="s">
        <v>194</v>
      </c>
      <c r="I38" s="135" t="s">
        <v>194</v>
      </c>
      <c r="J38" s="8" t="s">
        <v>792</v>
      </c>
      <c r="K38" s="8" t="s">
        <v>793</v>
      </c>
      <c r="L38" s="68" t="s">
        <v>57</v>
      </c>
    </row>
    <row r="39" spans="1:12" ht="79.5" customHeight="1" x14ac:dyDescent="0.2">
      <c r="A39" s="61">
        <v>23</v>
      </c>
      <c r="B39" s="68" t="s">
        <v>794</v>
      </c>
      <c r="C39" s="68" t="s">
        <v>795</v>
      </c>
      <c r="D39" s="135" t="s">
        <v>1226</v>
      </c>
      <c r="E39" s="135" t="s">
        <v>194</v>
      </c>
      <c r="F39" s="135" t="s">
        <v>194</v>
      </c>
      <c r="G39" s="135" t="s">
        <v>194</v>
      </c>
      <c r="H39" s="135" t="s">
        <v>194</v>
      </c>
      <c r="I39" s="135" t="s">
        <v>194</v>
      </c>
      <c r="J39" s="68" t="s">
        <v>796</v>
      </c>
      <c r="K39" s="68" t="s">
        <v>797</v>
      </c>
      <c r="L39" s="68" t="s">
        <v>57</v>
      </c>
    </row>
    <row r="40" spans="1:12" ht="66" customHeight="1" x14ac:dyDescent="0.2">
      <c r="A40" s="61">
        <v>24</v>
      </c>
      <c r="B40" s="68" t="s">
        <v>798</v>
      </c>
      <c r="C40" s="68" t="s">
        <v>799</v>
      </c>
      <c r="D40" s="135" t="s">
        <v>804</v>
      </c>
      <c r="E40" s="135" t="s">
        <v>194</v>
      </c>
      <c r="F40" s="135" t="s">
        <v>194</v>
      </c>
      <c r="G40" s="135" t="s">
        <v>194</v>
      </c>
      <c r="H40" s="135" t="s">
        <v>194</v>
      </c>
      <c r="I40" s="135" t="s">
        <v>194</v>
      </c>
      <c r="J40" s="68" t="s">
        <v>800</v>
      </c>
      <c r="K40" s="68" t="s">
        <v>801</v>
      </c>
      <c r="L40" s="68" t="s">
        <v>57</v>
      </c>
    </row>
    <row r="41" spans="1:12" ht="132.75" customHeight="1" x14ac:dyDescent="0.2">
      <c r="A41" s="13">
        <v>25</v>
      </c>
      <c r="B41" s="415" t="s">
        <v>802</v>
      </c>
      <c r="C41" s="415" t="s">
        <v>803</v>
      </c>
      <c r="D41" s="21" t="s">
        <v>804</v>
      </c>
      <c r="E41" s="21" t="s">
        <v>194</v>
      </c>
      <c r="F41" s="21" t="s">
        <v>194</v>
      </c>
      <c r="G41" s="21" t="e">
        <f>-E42</f>
        <v>#VALUE!</v>
      </c>
      <c r="H41" s="21" t="s">
        <v>194</v>
      </c>
      <c r="I41" s="21" t="s">
        <v>194</v>
      </c>
      <c r="J41" s="8" t="s">
        <v>805</v>
      </c>
      <c r="K41" s="415" t="s">
        <v>806</v>
      </c>
      <c r="L41" s="415" t="s">
        <v>57</v>
      </c>
    </row>
    <row r="42" spans="1:12" ht="56.25" customHeight="1" x14ac:dyDescent="0.2">
      <c r="A42" s="513">
        <v>26</v>
      </c>
      <c r="B42" s="324" t="s">
        <v>807</v>
      </c>
      <c r="C42" s="449" t="s">
        <v>808</v>
      </c>
      <c r="D42" s="514" t="s">
        <v>804</v>
      </c>
      <c r="E42" s="514" t="s">
        <v>194</v>
      </c>
      <c r="F42" s="514" t="s">
        <v>194</v>
      </c>
      <c r="G42" s="514" t="s">
        <v>194</v>
      </c>
      <c r="H42" s="514" t="s">
        <v>194</v>
      </c>
      <c r="I42" s="514" t="s">
        <v>194</v>
      </c>
      <c r="J42" s="564" t="s">
        <v>810</v>
      </c>
      <c r="K42" s="564" t="s">
        <v>811</v>
      </c>
      <c r="L42" s="515" t="s">
        <v>57</v>
      </c>
    </row>
    <row r="43" spans="1:12" ht="73.5" customHeight="1" x14ac:dyDescent="0.2">
      <c r="A43" s="516"/>
      <c r="B43" s="7"/>
      <c r="C43" s="450" t="s">
        <v>809</v>
      </c>
      <c r="D43" s="7"/>
      <c r="E43" s="490"/>
      <c r="F43" s="490"/>
      <c r="G43" s="490"/>
      <c r="H43" s="490"/>
      <c r="I43" s="490"/>
      <c r="J43" s="565"/>
      <c r="K43" s="565"/>
      <c r="L43" s="517"/>
    </row>
    <row r="44" spans="1:12" ht="61.5" customHeight="1" x14ac:dyDescent="0.2">
      <c r="A44" s="61">
        <v>27</v>
      </c>
      <c r="B44" s="68" t="s">
        <v>812</v>
      </c>
      <c r="C44" s="72" t="s">
        <v>813</v>
      </c>
      <c r="D44" s="135" t="s">
        <v>188</v>
      </c>
      <c r="E44" s="135" t="s">
        <v>194</v>
      </c>
      <c r="F44" s="135" t="s">
        <v>194</v>
      </c>
      <c r="G44" s="135" t="s">
        <v>194</v>
      </c>
      <c r="H44" s="135" t="s">
        <v>194</v>
      </c>
      <c r="I44" s="135" t="s">
        <v>194</v>
      </c>
      <c r="J44" s="84" t="s">
        <v>814</v>
      </c>
      <c r="K44" s="84" t="s">
        <v>815</v>
      </c>
      <c r="L44" s="68" t="s">
        <v>57</v>
      </c>
    </row>
    <row r="45" spans="1:12" ht="75.75" customHeight="1" x14ac:dyDescent="0.2">
      <c r="A45" s="422">
        <v>28</v>
      </c>
      <c r="B45" s="423" t="s">
        <v>912</v>
      </c>
      <c r="C45" s="423" t="s">
        <v>1039</v>
      </c>
      <c r="D45" s="135" t="s">
        <v>188</v>
      </c>
      <c r="E45" s="424" t="s">
        <v>194</v>
      </c>
      <c r="F45" s="424" t="s">
        <v>194</v>
      </c>
      <c r="G45" s="424" t="s">
        <v>194</v>
      </c>
      <c r="H45" s="424" t="s">
        <v>194</v>
      </c>
      <c r="I45" s="424" t="s">
        <v>194</v>
      </c>
      <c r="J45" s="423" t="s">
        <v>1041</v>
      </c>
      <c r="K45" s="425" t="s">
        <v>1040</v>
      </c>
      <c r="L45" s="426" t="s">
        <v>57</v>
      </c>
    </row>
    <row r="47" spans="1:12" ht="71.25" customHeight="1" x14ac:dyDescent="0.2"/>
  </sheetData>
  <mergeCells count="18">
    <mergeCell ref="A2:L2"/>
    <mergeCell ref="A3:L3"/>
    <mergeCell ref="A4:L4"/>
    <mergeCell ref="J16:J17"/>
    <mergeCell ref="K16:K17"/>
    <mergeCell ref="A6:G6"/>
    <mergeCell ref="L10:L12"/>
    <mergeCell ref="A10:A12"/>
    <mergeCell ref="B10:B12"/>
    <mergeCell ref="C10:C12"/>
    <mergeCell ref="E10:H10"/>
    <mergeCell ref="K10:K12"/>
    <mergeCell ref="K13:K14"/>
    <mergeCell ref="D11:D12"/>
    <mergeCell ref="J11:J12"/>
    <mergeCell ref="J42:J43"/>
    <mergeCell ref="K42:K43"/>
    <mergeCell ref="A30:D30"/>
  </mergeCells>
  <pageMargins left="0.70866141732283472" right="0.11811023622047245" top="1.1417322834645669" bottom="0.74803149606299213" header="0.62992125984251968" footer="0.31496062992125984"/>
  <pageSetup paperSize="9" scale="80" firstPageNumber="73" orientation="landscape" useFirstPageNumber="1" r:id="rId1"/>
  <headerFooter>
    <oddHeader>&amp;C&amp;"TH SarabunIT๙,Bold"&amp;18
- &amp;P -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zoomScalePageLayoutView="90" workbookViewId="0">
      <selection activeCell="A38" sqref="A38:L46"/>
    </sheetView>
  </sheetViews>
  <sheetFormatPr defaultRowHeight="14.25" x14ac:dyDescent="0.2"/>
  <cols>
    <col min="1" max="1" width="4.625" customWidth="1"/>
    <col min="2" max="2" width="27.5" customWidth="1"/>
    <col min="3" max="3" width="16.5" customWidth="1"/>
    <col min="5" max="9" width="12.625" customWidth="1"/>
    <col min="10" max="10" width="11.25" customWidth="1"/>
    <col min="11" max="11" width="12.75" customWidth="1"/>
  </cols>
  <sheetData>
    <row r="1" spans="1:12" ht="6" customHeight="1" x14ac:dyDescent="0.2">
      <c r="A1" s="22"/>
    </row>
    <row r="2" spans="1:12" ht="26.25" x14ac:dyDescent="0.2">
      <c r="A2" s="555" t="s">
        <v>59</v>
      </c>
      <c r="B2" s="555"/>
      <c r="C2" s="555"/>
      <c r="D2" s="555"/>
      <c r="E2" s="555"/>
      <c r="F2" s="555"/>
      <c r="G2" s="555"/>
      <c r="H2" s="555"/>
      <c r="I2" s="555"/>
      <c r="J2" s="555"/>
      <c r="K2" s="555"/>
      <c r="L2" s="555"/>
    </row>
    <row r="3" spans="1:12" ht="26.25" x14ac:dyDescent="0.2">
      <c r="A3" s="555" t="s">
        <v>335</v>
      </c>
      <c r="B3" s="555"/>
      <c r="C3" s="555"/>
      <c r="D3" s="555"/>
      <c r="E3" s="555"/>
      <c r="F3" s="555"/>
      <c r="G3" s="555"/>
      <c r="H3" s="555"/>
      <c r="I3" s="555"/>
      <c r="J3" s="555"/>
      <c r="K3" s="555"/>
      <c r="L3" s="555"/>
    </row>
    <row r="4" spans="1:12" ht="26.25" x14ac:dyDescent="0.2">
      <c r="A4" s="555" t="s">
        <v>58</v>
      </c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</row>
    <row r="5" spans="1:12" ht="23.1" customHeight="1" x14ac:dyDescent="0.2">
      <c r="A5" s="544" t="s">
        <v>229</v>
      </c>
      <c r="B5" s="544"/>
      <c r="C5" s="544"/>
      <c r="D5" s="544"/>
      <c r="E5" s="544"/>
      <c r="F5" s="544"/>
      <c r="G5" s="544"/>
      <c r="H5" s="544"/>
      <c r="I5" s="14"/>
    </row>
    <row r="6" spans="1:12" ht="23.1" customHeight="1" x14ac:dyDescent="0.2">
      <c r="A6" s="544" t="s">
        <v>230</v>
      </c>
      <c r="B6" s="544"/>
      <c r="C6" s="544"/>
      <c r="D6" s="544"/>
      <c r="E6" s="544"/>
      <c r="F6" s="544"/>
      <c r="G6" s="544"/>
      <c r="H6" s="544"/>
      <c r="I6" s="14"/>
    </row>
    <row r="7" spans="1:12" ht="23.1" customHeight="1" x14ac:dyDescent="0.2">
      <c r="A7" s="544" t="s">
        <v>231</v>
      </c>
      <c r="B7" s="544"/>
      <c r="C7" s="544"/>
      <c r="D7" s="544"/>
      <c r="E7" s="544"/>
      <c r="F7" s="544"/>
      <c r="G7" s="544"/>
      <c r="H7" s="544"/>
      <c r="I7" s="14"/>
    </row>
    <row r="8" spans="1:12" ht="23.1" customHeight="1" x14ac:dyDescent="0.2">
      <c r="A8" s="574" t="s">
        <v>607</v>
      </c>
      <c r="B8" s="574"/>
      <c r="C8" s="574"/>
      <c r="D8" s="574"/>
      <c r="E8" s="574"/>
      <c r="F8" s="574"/>
      <c r="G8" s="574"/>
      <c r="H8" s="574"/>
      <c r="I8" s="22"/>
    </row>
    <row r="9" spans="1:12" ht="20.25" customHeight="1" x14ac:dyDescent="0.2">
      <c r="A9" s="562" t="s">
        <v>7</v>
      </c>
      <c r="B9" s="562" t="s">
        <v>8</v>
      </c>
      <c r="C9" s="562" t="s">
        <v>9</v>
      </c>
      <c r="D9" s="169" t="s">
        <v>10</v>
      </c>
      <c r="E9" s="576" t="s">
        <v>12</v>
      </c>
      <c r="F9" s="577"/>
      <c r="G9" s="577"/>
      <c r="H9" s="577"/>
      <c r="I9" s="578"/>
      <c r="J9" s="169" t="s">
        <v>13</v>
      </c>
      <c r="K9" s="562" t="s">
        <v>15</v>
      </c>
      <c r="L9" s="562" t="s">
        <v>38</v>
      </c>
    </row>
    <row r="10" spans="1:12" ht="20.25" customHeight="1" x14ac:dyDescent="0.2">
      <c r="A10" s="575"/>
      <c r="B10" s="575"/>
      <c r="C10" s="575"/>
      <c r="D10" s="562" t="s">
        <v>11</v>
      </c>
      <c r="E10" s="62">
        <v>2561</v>
      </c>
      <c r="F10" s="62">
        <v>2562</v>
      </c>
      <c r="G10" s="62">
        <v>2563</v>
      </c>
      <c r="H10" s="62">
        <v>2564</v>
      </c>
      <c r="I10" s="62">
        <v>2565</v>
      </c>
      <c r="J10" s="159" t="s">
        <v>14</v>
      </c>
      <c r="K10" s="575"/>
      <c r="L10" s="575"/>
    </row>
    <row r="11" spans="1:12" ht="20.25" x14ac:dyDescent="0.2">
      <c r="A11" s="563"/>
      <c r="B11" s="563"/>
      <c r="C11" s="563"/>
      <c r="D11" s="563"/>
      <c r="E11" s="169" t="s">
        <v>4</v>
      </c>
      <c r="F11" s="169" t="s">
        <v>4</v>
      </c>
      <c r="G11" s="169" t="s">
        <v>4</v>
      </c>
      <c r="H11" s="169" t="s">
        <v>4</v>
      </c>
      <c r="I11" s="169" t="s">
        <v>4</v>
      </c>
      <c r="J11" s="290"/>
      <c r="K11" s="563"/>
      <c r="L11" s="563"/>
    </row>
    <row r="12" spans="1:12" ht="144" customHeight="1" x14ac:dyDescent="0.2">
      <c r="A12" s="293">
        <v>1</v>
      </c>
      <c r="B12" s="164" t="s">
        <v>506</v>
      </c>
      <c r="C12" s="164" t="s">
        <v>507</v>
      </c>
      <c r="D12" s="164" t="s">
        <v>432</v>
      </c>
      <c r="E12" s="57">
        <v>20000</v>
      </c>
      <c r="F12" s="57">
        <v>20000</v>
      </c>
      <c r="G12" s="57">
        <v>20000</v>
      </c>
      <c r="H12" s="57">
        <v>20000</v>
      </c>
      <c r="I12" s="57">
        <v>20000</v>
      </c>
      <c r="J12" s="164" t="s">
        <v>508</v>
      </c>
      <c r="K12" s="164" t="s">
        <v>509</v>
      </c>
      <c r="L12" s="19" t="s">
        <v>57</v>
      </c>
    </row>
    <row r="13" spans="1:12" ht="187.5" customHeight="1" x14ac:dyDescent="0.2">
      <c r="A13" s="272">
        <v>2</v>
      </c>
      <c r="B13" s="150" t="s">
        <v>679</v>
      </c>
      <c r="C13" s="150" t="s">
        <v>1069</v>
      </c>
      <c r="D13" s="152" t="s">
        <v>1070</v>
      </c>
      <c r="E13" s="57"/>
      <c r="F13" s="57"/>
      <c r="G13" s="57"/>
      <c r="H13" s="57">
        <v>6000</v>
      </c>
      <c r="I13" s="57"/>
      <c r="J13" s="150" t="s">
        <v>1071</v>
      </c>
      <c r="K13" s="150" t="s">
        <v>1072</v>
      </c>
      <c r="L13" s="163" t="s">
        <v>57</v>
      </c>
    </row>
    <row r="14" spans="1:12" ht="137.25" customHeight="1" x14ac:dyDescent="0.2">
      <c r="A14" s="293">
        <v>3</v>
      </c>
      <c r="B14" s="294" t="s">
        <v>502</v>
      </c>
      <c r="C14" s="37" t="s">
        <v>503</v>
      </c>
      <c r="D14" s="164" t="s">
        <v>419</v>
      </c>
      <c r="E14" s="295"/>
      <c r="F14" s="295">
        <v>160000</v>
      </c>
      <c r="G14" s="295">
        <v>180000</v>
      </c>
      <c r="H14" s="295">
        <v>180000</v>
      </c>
      <c r="I14" s="295">
        <v>180000</v>
      </c>
      <c r="J14" s="37" t="s">
        <v>504</v>
      </c>
      <c r="K14" s="37" t="s">
        <v>505</v>
      </c>
      <c r="L14" s="294" t="s">
        <v>57</v>
      </c>
    </row>
    <row r="15" spans="1:12" ht="23.1" customHeight="1" x14ac:dyDescent="0.2">
      <c r="A15" s="71"/>
      <c r="B15" s="40"/>
      <c r="C15" s="41"/>
      <c r="D15" s="41"/>
      <c r="E15" s="42">
        <f>SUM(E12:E14)</f>
        <v>20000</v>
      </c>
      <c r="F15" s="42">
        <f t="shared" ref="F15:I15" si="0">SUM(F12:F14)</f>
        <v>180000</v>
      </c>
      <c r="G15" s="42">
        <f t="shared" si="0"/>
        <v>200000</v>
      </c>
      <c r="H15" s="42">
        <f t="shared" si="0"/>
        <v>206000</v>
      </c>
      <c r="I15" s="42">
        <f t="shared" si="0"/>
        <v>200000</v>
      </c>
      <c r="J15" s="41"/>
      <c r="K15" s="41"/>
      <c r="L15" s="41"/>
    </row>
    <row r="16" spans="1:12" ht="20.25" x14ac:dyDescent="0.25">
      <c r="A16" s="367" t="s">
        <v>232</v>
      </c>
      <c r="B16" s="367"/>
      <c r="C16" s="367"/>
      <c r="D16" s="367"/>
      <c r="E16" s="367"/>
      <c r="F16" s="367"/>
      <c r="G16" s="367"/>
      <c r="H16" s="367"/>
      <c r="I16" s="367"/>
      <c r="J16" s="185"/>
      <c r="K16" s="185"/>
      <c r="L16" s="185"/>
    </row>
    <row r="17" spans="1:12" ht="20.25" hidden="1" x14ac:dyDescent="0.2">
      <c r="A17" s="570" t="s">
        <v>7</v>
      </c>
      <c r="B17" s="570" t="s">
        <v>8</v>
      </c>
      <c r="C17" s="570" t="s">
        <v>9</v>
      </c>
      <c r="D17" s="366" t="s">
        <v>10</v>
      </c>
      <c r="E17" s="570" t="s">
        <v>12</v>
      </c>
      <c r="F17" s="570"/>
      <c r="G17" s="570"/>
      <c r="H17" s="570"/>
      <c r="I17" s="366"/>
      <c r="J17" s="366" t="s">
        <v>13</v>
      </c>
      <c r="K17" s="569" t="s">
        <v>15</v>
      </c>
      <c r="L17" s="569" t="s">
        <v>38</v>
      </c>
    </row>
    <row r="18" spans="1:12" ht="20.25" hidden="1" x14ac:dyDescent="0.2">
      <c r="A18" s="570"/>
      <c r="B18" s="570"/>
      <c r="C18" s="570"/>
      <c r="D18" s="570" t="s">
        <v>11</v>
      </c>
      <c r="E18" s="62">
        <v>2561</v>
      </c>
      <c r="F18" s="62">
        <v>2562</v>
      </c>
      <c r="G18" s="62">
        <v>2563</v>
      </c>
      <c r="H18" s="62">
        <v>2564</v>
      </c>
      <c r="I18" s="62">
        <v>2565</v>
      </c>
      <c r="J18" s="570" t="s">
        <v>14</v>
      </c>
      <c r="K18" s="569"/>
      <c r="L18" s="569"/>
    </row>
    <row r="19" spans="1:12" ht="20.25" hidden="1" x14ac:dyDescent="0.2">
      <c r="A19" s="570"/>
      <c r="B19" s="570"/>
      <c r="C19" s="570"/>
      <c r="D19" s="570"/>
      <c r="E19" s="366" t="s">
        <v>4</v>
      </c>
      <c r="F19" s="366" t="s">
        <v>4</v>
      </c>
      <c r="G19" s="366" t="s">
        <v>4</v>
      </c>
      <c r="H19" s="366" t="s">
        <v>4</v>
      </c>
      <c r="I19" s="366" t="s">
        <v>4</v>
      </c>
      <c r="J19" s="570"/>
      <c r="K19" s="569"/>
      <c r="L19" s="569"/>
    </row>
    <row r="20" spans="1:12" ht="81.75" customHeight="1" x14ac:dyDescent="0.2">
      <c r="A20" s="152">
        <v>1</v>
      </c>
      <c r="B20" s="84" t="s">
        <v>235</v>
      </c>
      <c r="C20" s="150" t="s">
        <v>236</v>
      </c>
      <c r="D20" s="150" t="s">
        <v>212</v>
      </c>
      <c r="E20" s="150"/>
      <c r="F20" s="162">
        <v>10000</v>
      </c>
      <c r="G20" s="162">
        <v>10000</v>
      </c>
      <c r="H20" s="162">
        <v>10000</v>
      </c>
      <c r="I20" s="162">
        <v>10000</v>
      </c>
      <c r="J20" s="150" t="s">
        <v>233</v>
      </c>
      <c r="K20" s="150" t="s">
        <v>237</v>
      </c>
      <c r="L20" s="150" t="s">
        <v>57</v>
      </c>
    </row>
    <row r="21" spans="1:12" ht="124.5" customHeight="1" x14ac:dyDescent="0.2">
      <c r="A21" s="272">
        <v>2</v>
      </c>
      <c r="B21" s="150" t="s">
        <v>1204</v>
      </c>
      <c r="C21" s="150" t="s">
        <v>494</v>
      </c>
      <c r="D21" s="150" t="s">
        <v>35</v>
      </c>
      <c r="E21" s="57">
        <v>20000</v>
      </c>
      <c r="F21" s="57">
        <v>20000</v>
      </c>
      <c r="G21" s="57">
        <v>20000</v>
      </c>
      <c r="H21" s="57">
        <v>20000</v>
      </c>
      <c r="I21" s="57">
        <v>20000</v>
      </c>
      <c r="J21" s="150" t="s">
        <v>495</v>
      </c>
      <c r="K21" s="150" t="s">
        <v>496</v>
      </c>
      <c r="L21" s="163" t="s">
        <v>57</v>
      </c>
    </row>
    <row r="22" spans="1:12" ht="102.75" customHeight="1" x14ac:dyDescent="0.2">
      <c r="A22" s="272">
        <v>3</v>
      </c>
      <c r="B22" s="150" t="s">
        <v>497</v>
      </c>
      <c r="C22" s="150" t="s">
        <v>498</v>
      </c>
      <c r="D22" s="150" t="s">
        <v>499</v>
      </c>
      <c r="E22" s="57">
        <v>65000</v>
      </c>
      <c r="F22" s="57">
        <v>30000</v>
      </c>
      <c r="G22" s="57">
        <v>30000</v>
      </c>
      <c r="H22" s="57">
        <v>30000</v>
      </c>
      <c r="I22" s="57">
        <v>30000</v>
      </c>
      <c r="J22" s="150" t="s">
        <v>500</v>
      </c>
      <c r="K22" s="150" t="s">
        <v>501</v>
      </c>
      <c r="L22" s="150" t="s">
        <v>45</v>
      </c>
    </row>
    <row r="23" spans="1:12" ht="143.25" customHeight="1" x14ac:dyDescent="0.2">
      <c r="A23" s="459">
        <v>4</v>
      </c>
      <c r="B23" s="207" t="s">
        <v>1223</v>
      </c>
      <c r="C23" s="207" t="s">
        <v>514</v>
      </c>
      <c r="D23" s="207" t="s">
        <v>35</v>
      </c>
      <c r="E23" s="243">
        <v>20000</v>
      </c>
      <c r="F23" s="243">
        <v>20000</v>
      </c>
      <c r="G23" s="243">
        <v>20000</v>
      </c>
      <c r="H23" s="243">
        <v>20000</v>
      </c>
      <c r="I23" s="243">
        <v>20000</v>
      </c>
      <c r="J23" s="207" t="s">
        <v>515</v>
      </c>
      <c r="K23" s="330" t="s">
        <v>516</v>
      </c>
      <c r="L23" s="330" t="s">
        <v>57</v>
      </c>
    </row>
    <row r="24" spans="1:12" ht="135.75" customHeight="1" x14ac:dyDescent="0.2">
      <c r="A24" s="272">
        <v>5</v>
      </c>
      <c r="B24" s="150" t="s">
        <v>1239</v>
      </c>
      <c r="C24" s="150" t="s">
        <v>517</v>
      </c>
      <c r="D24" s="163" t="s">
        <v>35</v>
      </c>
      <c r="E24" s="162">
        <v>50000</v>
      </c>
      <c r="F24" s="162">
        <v>50000</v>
      </c>
      <c r="G24" s="162">
        <v>50000</v>
      </c>
      <c r="H24" s="162">
        <v>50000</v>
      </c>
      <c r="I24" s="162">
        <v>50000</v>
      </c>
      <c r="J24" s="17" t="s">
        <v>518</v>
      </c>
      <c r="K24" s="17" t="s">
        <v>519</v>
      </c>
      <c r="L24" s="163" t="s">
        <v>57</v>
      </c>
    </row>
    <row r="25" spans="1:12" ht="115.5" customHeight="1" x14ac:dyDescent="0.2">
      <c r="A25" s="293">
        <v>6</v>
      </c>
      <c r="B25" s="164" t="s">
        <v>520</v>
      </c>
      <c r="C25" s="164" t="s">
        <v>521</v>
      </c>
      <c r="D25" s="164" t="s">
        <v>522</v>
      </c>
      <c r="E25" s="162">
        <v>20000</v>
      </c>
      <c r="F25" s="162">
        <v>20000</v>
      </c>
      <c r="G25" s="162">
        <v>20000</v>
      </c>
      <c r="H25" s="162">
        <v>20000</v>
      </c>
      <c r="I25" s="162">
        <v>20000</v>
      </c>
      <c r="J25" s="37" t="s">
        <v>523</v>
      </c>
      <c r="K25" s="37" t="s">
        <v>524</v>
      </c>
      <c r="L25" s="163" t="s">
        <v>57</v>
      </c>
    </row>
    <row r="26" spans="1:12" ht="114" customHeight="1" x14ac:dyDescent="0.2">
      <c r="A26" s="272">
        <v>7</v>
      </c>
      <c r="B26" s="150" t="s">
        <v>525</v>
      </c>
      <c r="C26" s="17" t="s">
        <v>526</v>
      </c>
      <c r="D26" s="150" t="s">
        <v>499</v>
      </c>
      <c r="E26" s="162">
        <v>20000</v>
      </c>
      <c r="F26" s="162">
        <v>20000</v>
      </c>
      <c r="G26" s="162">
        <v>20000</v>
      </c>
      <c r="H26" s="162">
        <v>20000</v>
      </c>
      <c r="I26" s="162">
        <v>20000</v>
      </c>
      <c r="J26" s="17" t="s">
        <v>527</v>
      </c>
      <c r="K26" s="17" t="s">
        <v>528</v>
      </c>
      <c r="L26" s="163" t="s">
        <v>57</v>
      </c>
    </row>
    <row r="27" spans="1:12" ht="153.75" customHeight="1" x14ac:dyDescent="0.2">
      <c r="A27" s="293">
        <v>8</v>
      </c>
      <c r="B27" s="165" t="s">
        <v>1205</v>
      </c>
      <c r="C27" s="165" t="s">
        <v>529</v>
      </c>
      <c r="D27" s="165" t="s">
        <v>46</v>
      </c>
      <c r="E27" s="296">
        <v>20000</v>
      </c>
      <c r="F27" s="296">
        <v>20000</v>
      </c>
      <c r="G27" s="296">
        <v>20000</v>
      </c>
      <c r="H27" s="296">
        <v>20000</v>
      </c>
      <c r="I27" s="296">
        <v>20000</v>
      </c>
      <c r="J27" s="54" t="s">
        <v>530</v>
      </c>
      <c r="K27" s="54" t="s">
        <v>531</v>
      </c>
      <c r="L27" s="165" t="s">
        <v>57</v>
      </c>
    </row>
    <row r="28" spans="1:12" ht="114" customHeight="1" x14ac:dyDescent="0.2">
      <c r="A28" s="272">
        <v>9</v>
      </c>
      <c r="B28" s="150" t="s">
        <v>686</v>
      </c>
      <c r="C28" s="56" t="s">
        <v>1056</v>
      </c>
      <c r="D28" s="56" t="s">
        <v>212</v>
      </c>
      <c r="E28" s="162"/>
      <c r="F28" s="162"/>
      <c r="G28" s="162">
        <v>100000</v>
      </c>
      <c r="H28" s="162">
        <v>100000</v>
      </c>
      <c r="I28" s="162">
        <v>100000</v>
      </c>
      <c r="J28" s="56" t="s">
        <v>233</v>
      </c>
      <c r="K28" s="18" t="s">
        <v>1057</v>
      </c>
      <c r="L28" s="56" t="s">
        <v>57</v>
      </c>
    </row>
    <row r="29" spans="1:12" ht="23.1" customHeight="1" x14ac:dyDescent="0.2">
      <c r="A29" s="173"/>
      <c r="B29" s="40" t="s">
        <v>609</v>
      </c>
      <c r="C29" s="201"/>
      <c r="D29" s="201"/>
      <c r="E29" s="45">
        <f>SUM(E20:E28)</f>
        <v>215000</v>
      </c>
      <c r="F29" s="45">
        <f>SUM(F20:F28)</f>
        <v>190000</v>
      </c>
      <c r="G29" s="45">
        <f>SUM(G20:G28)</f>
        <v>290000</v>
      </c>
      <c r="H29" s="45">
        <f>SUM(H20:H28)</f>
        <v>290000</v>
      </c>
      <c r="I29" s="45">
        <f>SUM(I20:I28)</f>
        <v>290000</v>
      </c>
      <c r="J29" s="201"/>
      <c r="K29" s="201"/>
      <c r="L29" s="68"/>
    </row>
    <row r="30" spans="1:12" ht="20.25" x14ac:dyDescent="0.25">
      <c r="A30" s="573" t="s">
        <v>238</v>
      </c>
      <c r="B30" s="573"/>
      <c r="C30" s="573"/>
      <c r="D30" s="573"/>
      <c r="E30" s="573"/>
      <c r="F30" s="573"/>
      <c r="G30" s="573"/>
      <c r="H30" s="185"/>
      <c r="I30" s="185"/>
      <c r="J30" s="185"/>
      <c r="K30" s="185"/>
      <c r="L30" s="185"/>
    </row>
    <row r="31" spans="1:12" ht="134.25" customHeight="1" x14ac:dyDescent="0.2">
      <c r="A31" s="208">
        <v>1</v>
      </c>
      <c r="B31" s="157" t="s">
        <v>1151</v>
      </c>
      <c r="C31" s="299" t="s">
        <v>239</v>
      </c>
      <c r="D31" s="299" t="s">
        <v>188</v>
      </c>
      <c r="E31" s="448"/>
      <c r="F31" s="448"/>
      <c r="G31" s="448"/>
      <c r="H31" s="448">
        <v>400000</v>
      </c>
      <c r="I31" s="448">
        <v>400000</v>
      </c>
      <c r="J31" s="299" t="s">
        <v>240</v>
      </c>
      <c r="K31" s="479" t="s">
        <v>241</v>
      </c>
      <c r="L31" s="299" t="s">
        <v>19</v>
      </c>
    </row>
    <row r="32" spans="1:12" ht="81" customHeight="1" x14ac:dyDescent="0.2">
      <c r="A32" s="135">
        <v>2</v>
      </c>
      <c r="B32" s="84" t="s">
        <v>632</v>
      </c>
      <c r="C32" s="41" t="s">
        <v>1058</v>
      </c>
      <c r="D32" s="41"/>
      <c r="E32" s="198"/>
      <c r="F32" s="198"/>
      <c r="G32" s="198">
        <v>50000</v>
      </c>
      <c r="H32" s="198">
        <v>50000</v>
      </c>
      <c r="I32" s="198">
        <v>50000</v>
      </c>
      <c r="J32" s="41" t="s">
        <v>1059</v>
      </c>
      <c r="K32" s="41" t="s">
        <v>1060</v>
      </c>
      <c r="L32" s="41" t="s">
        <v>57</v>
      </c>
    </row>
    <row r="33" spans="1:12" ht="79.5" customHeight="1" x14ac:dyDescent="0.2">
      <c r="A33" s="135">
        <v>3</v>
      </c>
      <c r="B33" s="72" t="s">
        <v>914</v>
      </c>
      <c r="C33" s="99" t="s">
        <v>1061</v>
      </c>
      <c r="D33" s="99"/>
      <c r="E33" s="284"/>
      <c r="F33" s="284"/>
      <c r="G33" s="198">
        <v>50000</v>
      </c>
      <c r="H33" s="198">
        <v>50000</v>
      </c>
      <c r="I33" s="198">
        <v>50000</v>
      </c>
      <c r="J33" s="41" t="s">
        <v>1059</v>
      </c>
      <c r="K33" s="41" t="s">
        <v>1062</v>
      </c>
      <c r="L33" s="41" t="s">
        <v>57</v>
      </c>
    </row>
    <row r="34" spans="1:12" ht="90.75" customHeight="1" x14ac:dyDescent="0.2">
      <c r="A34" s="135">
        <v>4</v>
      </c>
      <c r="B34" s="84" t="s">
        <v>242</v>
      </c>
      <c r="C34" s="84" t="s">
        <v>243</v>
      </c>
      <c r="D34" s="84" t="s">
        <v>244</v>
      </c>
      <c r="E34" s="200" t="s">
        <v>194</v>
      </c>
      <c r="F34" s="198">
        <v>10000</v>
      </c>
      <c r="G34" s="198">
        <v>10000</v>
      </c>
      <c r="H34" s="198">
        <v>10000</v>
      </c>
      <c r="I34" s="198">
        <v>10000</v>
      </c>
      <c r="J34" s="84" t="s">
        <v>245</v>
      </c>
      <c r="K34" s="84" t="s">
        <v>246</v>
      </c>
      <c r="L34" s="41" t="s">
        <v>57</v>
      </c>
    </row>
    <row r="35" spans="1:12" ht="81.75" customHeight="1" x14ac:dyDescent="0.2">
      <c r="A35" s="272">
        <v>5</v>
      </c>
      <c r="B35" s="150" t="s">
        <v>915</v>
      </c>
      <c r="C35" s="10" t="s">
        <v>1063</v>
      </c>
      <c r="D35" s="84" t="s">
        <v>244</v>
      </c>
      <c r="E35" s="199">
        <v>50000</v>
      </c>
      <c r="F35" s="199">
        <v>50000</v>
      </c>
      <c r="G35" s="199">
        <v>50000</v>
      </c>
      <c r="H35" s="199">
        <v>50000</v>
      </c>
      <c r="I35" s="199">
        <v>50000</v>
      </c>
      <c r="J35" s="84" t="s">
        <v>245</v>
      </c>
      <c r="K35" s="10" t="s">
        <v>1064</v>
      </c>
      <c r="L35" s="41" t="s">
        <v>57</v>
      </c>
    </row>
    <row r="36" spans="1:12" ht="63.75" customHeight="1" x14ac:dyDescent="0.2">
      <c r="A36" s="272">
        <v>6</v>
      </c>
      <c r="B36" s="163" t="s">
        <v>1122</v>
      </c>
      <c r="C36" s="10" t="s">
        <v>510</v>
      </c>
      <c r="D36" s="84" t="s">
        <v>511</v>
      </c>
      <c r="E36" s="199">
        <v>50000</v>
      </c>
      <c r="F36" s="199">
        <v>50000</v>
      </c>
      <c r="G36" s="199">
        <v>50000</v>
      </c>
      <c r="H36" s="199">
        <v>50000</v>
      </c>
      <c r="I36" s="199">
        <v>50000</v>
      </c>
      <c r="J36" s="10" t="s">
        <v>512</v>
      </c>
      <c r="K36" s="10" t="s">
        <v>513</v>
      </c>
      <c r="L36" s="68" t="s">
        <v>57</v>
      </c>
    </row>
    <row r="37" spans="1:12" ht="99.75" customHeight="1" x14ac:dyDescent="0.2">
      <c r="A37" s="457">
        <v>7</v>
      </c>
      <c r="B37" s="299" t="s">
        <v>678</v>
      </c>
      <c r="C37" s="458" t="s">
        <v>276</v>
      </c>
      <c r="D37" s="299" t="s">
        <v>212</v>
      </c>
      <c r="E37" s="299">
        <v>0</v>
      </c>
      <c r="F37" s="448">
        <v>30000</v>
      </c>
      <c r="G37" s="448">
        <v>30000</v>
      </c>
      <c r="H37" s="448">
        <v>30000</v>
      </c>
      <c r="I37" s="448">
        <v>30000</v>
      </c>
      <c r="J37" s="299" t="s">
        <v>1073</v>
      </c>
      <c r="K37" s="299" t="s">
        <v>277</v>
      </c>
      <c r="L37" s="299" t="s">
        <v>57</v>
      </c>
    </row>
    <row r="38" spans="1:12" ht="119.25" customHeight="1" x14ac:dyDescent="0.2">
      <c r="A38" s="61">
        <v>8</v>
      </c>
      <c r="B38" s="84" t="s">
        <v>532</v>
      </c>
      <c r="C38" s="10" t="s">
        <v>533</v>
      </c>
      <c r="D38" s="84" t="s">
        <v>534</v>
      </c>
      <c r="E38" s="200">
        <v>10000</v>
      </c>
      <c r="F38" s="200">
        <v>10000</v>
      </c>
      <c r="G38" s="200">
        <v>10000</v>
      </c>
      <c r="H38" s="200">
        <v>10000</v>
      </c>
      <c r="I38" s="200">
        <v>10000</v>
      </c>
      <c r="J38" s="10" t="s">
        <v>535</v>
      </c>
      <c r="K38" s="10" t="s">
        <v>536</v>
      </c>
      <c r="L38" s="68" t="s">
        <v>57</v>
      </c>
    </row>
    <row r="39" spans="1:12" ht="84" customHeight="1" x14ac:dyDescent="0.2">
      <c r="A39" s="61">
        <v>9</v>
      </c>
      <c r="B39" s="84" t="s">
        <v>542</v>
      </c>
      <c r="C39" s="84" t="s">
        <v>543</v>
      </c>
      <c r="D39" s="84" t="s">
        <v>544</v>
      </c>
      <c r="E39" s="200">
        <v>40000</v>
      </c>
      <c r="F39" s="200">
        <v>40000</v>
      </c>
      <c r="G39" s="200">
        <v>40000</v>
      </c>
      <c r="H39" s="200">
        <v>40000</v>
      </c>
      <c r="I39" s="200">
        <v>40000</v>
      </c>
      <c r="J39" s="84" t="s">
        <v>545</v>
      </c>
      <c r="K39" s="84" t="s">
        <v>546</v>
      </c>
      <c r="L39" s="84" t="s">
        <v>57</v>
      </c>
    </row>
    <row r="40" spans="1:12" ht="87.75" customHeight="1" x14ac:dyDescent="0.2">
      <c r="A40" s="61">
        <v>10</v>
      </c>
      <c r="B40" s="84" t="s">
        <v>916</v>
      </c>
      <c r="C40" s="84" t="s">
        <v>1065</v>
      </c>
      <c r="D40" s="84" t="s">
        <v>1066</v>
      </c>
      <c r="E40" s="200">
        <v>10000</v>
      </c>
      <c r="F40" s="200">
        <v>10000</v>
      </c>
      <c r="G40" s="200">
        <v>10000</v>
      </c>
      <c r="H40" s="200">
        <v>10000</v>
      </c>
      <c r="I40" s="200">
        <v>10000</v>
      </c>
      <c r="J40" s="84" t="s">
        <v>1067</v>
      </c>
      <c r="K40" s="84" t="s">
        <v>1068</v>
      </c>
      <c r="L40" s="84" t="s">
        <v>234</v>
      </c>
    </row>
    <row r="41" spans="1:12" ht="23.1" customHeight="1" x14ac:dyDescent="0.3">
      <c r="A41" s="185"/>
      <c r="B41" s="40" t="s">
        <v>609</v>
      </c>
      <c r="C41" s="185"/>
      <c r="D41" s="185"/>
      <c r="E41" s="43">
        <f>SUM(E31:E40)</f>
        <v>160000</v>
      </c>
      <c r="F41" s="43">
        <f>SUM(F31:F40)</f>
        <v>200000</v>
      </c>
      <c r="G41" s="43">
        <f>SUM(G31:G40)</f>
        <v>300000</v>
      </c>
      <c r="H41" s="43">
        <f>SUM(H31:H40)</f>
        <v>700000</v>
      </c>
      <c r="I41" s="43">
        <f>SUM(I31:I40)</f>
        <v>700000</v>
      </c>
      <c r="J41" s="185"/>
      <c r="K41" s="185"/>
      <c r="L41" s="185"/>
    </row>
    <row r="42" spans="1:12" ht="20.25" x14ac:dyDescent="0.25">
      <c r="A42" s="573" t="s">
        <v>608</v>
      </c>
      <c r="B42" s="573"/>
      <c r="C42" s="573"/>
      <c r="D42" s="573"/>
      <c r="E42" s="573"/>
      <c r="F42" s="573"/>
      <c r="G42" s="573"/>
      <c r="H42" s="185"/>
      <c r="I42" s="185"/>
      <c r="J42" s="185"/>
      <c r="K42" s="185"/>
      <c r="L42" s="185"/>
    </row>
    <row r="43" spans="1:12" ht="79.5" customHeight="1" x14ac:dyDescent="0.2">
      <c r="A43" s="61">
        <v>1</v>
      </c>
      <c r="B43" s="84" t="s">
        <v>537</v>
      </c>
      <c r="C43" s="8" t="s">
        <v>538</v>
      </c>
      <c r="D43" s="135" t="s">
        <v>419</v>
      </c>
      <c r="E43" s="199">
        <v>400000</v>
      </c>
      <c r="F43" s="199">
        <v>400000</v>
      </c>
      <c r="G43" s="199">
        <v>400000</v>
      </c>
      <c r="H43" s="199">
        <v>400000</v>
      </c>
      <c r="I43" s="199">
        <v>400000</v>
      </c>
      <c r="J43" s="84" t="s">
        <v>540</v>
      </c>
      <c r="K43" s="84" t="s">
        <v>541</v>
      </c>
      <c r="L43" s="68" t="s">
        <v>57</v>
      </c>
    </row>
    <row r="44" spans="1:12" ht="39" customHeight="1" x14ac:dyDescent="0.2">
      <c r="A44" s="167"/>
      <c r="B44" s="140"/>
      <c r="C44" s="8" t="s">
        <v>539</v>
      </c>
      <c r="D44" s="366"/>
      <c r="E44" s="366"/>
      <c r="F44" s="366"/>
      <c r="G44" s="366"/>
      <c r="H44" s="366"/>
      <c r="I44" s="366"/>
      <c r="J44" s="140"/>
      <c r="K44" s="140"/>
      <c r="L44" s="365"/>
    </row>
    <row r="45" spans="1:12" ht="23.1" customHeight="1" x14ac:dyDescent="0.3">
      <c r="A45" s="185"/>
      <c r="B45" s="40"/>
      <c r="C45" s="185"/>
      <c r="D45" s="185"/>
      <c r="E45" s="44">
        <f>SUM(E43:E44)</f>
        <v>400000</v>
      </c>
      <c r="F45" s="44">
        <f>SUM(F43:F44)</f>
        <v>400000</v>
      </c>
      <c r="G45" s="44">
        <f>SUM(G43:G44)</f>
        <v>400000</v>
      </c>
      <c r="H45" s="44">
        <f>SUM(H43:H44)</f>
        <v>400000</v>
      </c>
      <c r="I45" s="44">
        <f>SUM(I43:I44)</f>
        <v>400000</v>
      </c>
      <c r="J45" s="185"/>
      <c r="K45" s="185"/>
      <c r="L45" s="185"/>
    </row>
    <row r="46" spans="1:12" ht="29.25" customHeight="1" x14ac:dyDescent="0.3">
      <c r="A46" s="185"/>
      <c r="B46" s="39"/>
      <c r="C46" s="185"/>
      <c r="D46" s="185"/>
      <c r="E46" s="44">
        <f>+E15+E29+E41+E45</f>
        <v>795000</v>
      </c>
      <c r="F46" s="44">
        <f>+F15+F29+F41+F45</f>
        <v>970000</v>
      </c>
      <c r="G46" s="44">
        <f>+G15+G29+G41+G45</f>
        <v>1190000</v>
      </c>
      <c r="H46" s="44">
        <f>+H15+H29+H41+H45</f>
        <v>1596000</v>
      </c>
      <c r="I46" s="44">
        <f>+I15+I29+I41+I45</f>
        <v>1590000</v>
      </c>
      <c r="J46" s="185"/>
      <c r="K46" s="185"/>
      <c r="L46" s="185"/>
    </row>
  </sheetData>
  <mergeCells count="24">
    <mergeCell ref="L17:L19"/>
    <mergeCell ref="D18:D19"/>
    <mergeCell ref="J18:J19"/>
    <mergeCell ref="E9:I9"/>
    <mergeCell ref="A17:A19"/>
    <mergeCell ref="B17:B19"/>
    <mergeCell ref="C17:C19"/>
    <mergeCell ref="E17:H17"/>
    <mergeCell ref="K17:K19"/>
    <mergeCell ref="A2:L2"/>
    <mergeCell ref="A3:L3"/>
    <mergeCell ref="A4:L4"/>
    <mergeCell ref="K9:K11"/>
    <mergeCell ref="L9:L11"/>
    <mergeCell ref="A42:G42"/>
    <mergeCell ref="A5:H5"/>
    <mergeCell ref="A6:H6"/>
    <mergeCell ref="A7:H7"/>
    <mergeCell ref="A8:H8"/>
    <mergeCell ref="A9:A11"/>
    <mergeCell ref="B9:B11"/>
    <mergeCell ref="C9:C11"/>
    <mergeCell ref="A30:G30"/>
    <mergeCell ref="D10:D11"/>
  </mergeCells>
  <pageMargins left="0.70866141732283472" right="0.11811023622047245" top="1.1417322834645669" bottom="0.74803149606299213" header="0.47244094488188981" footer="0.31496062992125984"/>
  <pageSetup paperSize="9" scale="80" firstPageNumber="79" orientation="landscape" useFirstPageNumber="1" r:id="rId1"/>
  <headerFooter>
    <oddHeader>&amp;C&amp;"TH SarabunIT๙,Regular"&amp;20
- &amp;P -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Normal="100" zoomScalePageLayoutView="90" workbookViewId="0">
      <selection activeCell="A28" sqref="A28:L37"/>
    </sheetView>
  </sheetViews>
  <sheetFormatPr defaultRowHeight="14.25" x14ac:dyDescent="0.2"/>
  <cols>
    <col min="1" max="1" width="3.5" customWidth="1"/>
    <col min="2" max="2" width="28.75" customWidth="1"/>
    <col min="3" max="3" width="16.5" customWidth="1"/>
    <col min="4" max="4" width="7.875" customWidth="1"/>
    <col min="5" max="9" width="12.625" customWidth="1"/>
    <col min="10" max="10" width="14.875" customWidth="1"/>
    <col min="11" max="11" width="14.25" customWidth="1"/>
    <col min="12" max="12" width="8.125" customWidth="1"/>
  </cols>
  <sheetData>
    <row r="1" spans="1:12" ht="7.5" customHeight="1" x14ac:dyDescent="0.2">
      <c r="A1" s="22"/>
    </row>
    <row r="2" spans="1:12" ht="26.25" x14ac:dyDescent="0.2">
      <c r="A2" s="555" t="s">
        <v>59</v>
      </c>
      <c r="B2" s="555"/>
      <c r="C2" s="555"/>
      <c r="D2" s="555"/>
      <c r="E2" s="555"/>
      <c r="F2" s="555"/>
      <c r="G2" s="555"/>
      <c r="H2" s="555"/>
      <c r="I2" s="555"/>
      <c r="J2" s="555"/>
      <c r="K2" s="555"/>
      <c r="L2" s="555"/>
    </row>
    <row r="3" spans="1:12" ht="26.25" x14ac:dyDescent="0.2">
      <c r="A3" s="555" t="s">
        <v>335</v>
      </c>
      <c r="B3" s="555"/>
      <c r="C3" s="555"/>
      <c r="D3" s="555"/>
      <c r="E3" s="555"/>
      <c r="F3" s="555"/>
      <c r="G3" s="555"/>
      <c r="H3" s="555"/>
      <c r="I3" s="555"/>
      <c r="J3" s="555"/>
      <c r="K3" s="555"/>
      <c r="L3" s="555"/>
    </row>
    <row r="4" spans="1:12" ht="26.25" x14ac:dyDescent="0.2">
      <c r="A4" s="555" t="s">
        <v>58</v>
      </c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</row>
    <row r="5" spans="1:12" ht="21.95" customHeight="1" x14ac:dyDescent="0.2">
      <c r="A5" s="544" t="s">
        <v>247</v>
      </c>
      <c r="B5" s="544"/>
      <c r="C5" s="544"/>
      <c r="D5" s="544"/>
      <c r="E5" s="544"/>
      <c r="F5" s="544"/>
      <c r="G5" s="544"/>
      <c r="H5" s="544"/>
      <c r="I5" s="14"/>
    </row>
    <row r="6" spans="1:12" ht="21.95" customHeight="1" x14ac:dyDescent="0.2">
      <c r="A6" s="544" t="s">
        <v>248</v>
      </c>
      <c r="B6" s="544"/>
      <c r="C6" s="544"/>
      <c r="D6" s="544"/>
      <c r="E6" s="544"/>
      <c r="F6" s="544"/>
      <c r="G6" s="544"/>
      <c r="H6" s="544"/>
      <c r="I6" s="14"/>
    </row>
    <row r="7" spans="1:12" ht="21.95" customHeight="1" x14ac:dyDescent="0.2">
      <c r="A7" s="544" t="s">
        <v>249</v>
      </c>
      <c r="B7" s="544"/>
      <c r="C7" s="544"/>
      <c r="D7" s="544"/>
      <c r="E7" s="544"/>
      <c r="F7" s="544"/>
      <c r="G7" s="544"/>
      <c r="H7" s="544"/>
      <c r="I7" s="14"/>
    </row>
    <row r="8" spans="1:12" ht="21.95" customHeight="1" thickBot="1" x14ac:dyDescent="0.25">
      <c r="A8" s="582" t="s">
        <v>250</v>
      </c>
      <c r="B8" s="582"/>
      <c r="C8" s="582"/>
      <c r="D8" s="582"/>
      <c r="E8" s="582"/>
      <c r="F8" s="582"/>
      <c r="G8" s="582"/>
      <c r="H8" s="582"/>
      <c r="I8" s="15"/>
    </row>
    <row r="9" spans="1:12" ht="20.25" x14ac:dyDescent="0.2">
      <c r="A9" s="584" t="s">
        <v>7</v>
      </c>
      <c r="B9" s="584" t="s">
        <v>8</v>
      </c>
      <c r="C9" s="584" t="s">
        <v>9</v>
      </c>
      <c r="D9" s="297" t="s">
        <v>10</v>
      </c>
      <c r="E9" s="584" t="s">
        <v>12</v>
      </c>
      <c r="F9" s="584"/>
      <c r="G9" s="584"/>
      <c r="H9" s="584"/>
      <c r="I9" s="297"/>
      <c r="J9" s="297" t="s">
        <v>13</v>
      </c>
      <c r="K9" s="583" t="s">
        <v>15</v>
      </c>
      <c r="L9" s="583" t="s">
        <v>16</v>
      </c>
    </row>
    <row r="10" spans="1:12" ht="20.25" x14ac:dyDescent="0.2">
      <c r="A10" s="570"/>
      <c r="B10" s="570"/>
      <c r="C10" s="570"/>
      <c r="D10" s="562" t="s">
        <v>11</v>
      </c>
      <c r="E10" s="62">
        <v>2561</v>
      </c>
      <c r="F10" s="62">
        <v>2562</v>
      </c>
      <c r="G10" s="62">
        <v>2563</v>
      </c>
      <c r="H10" s="62">
        <v>2564</v>
      </c>
      <c r="I10" s="62">
        <v>2565</v>
      </c>
      <c r="J10" s="562" t="s">
        <v>14</v>
      </c>
      <c r="K10" s="569"/>
      <c r="L10" s="569"/>
    </row>
    <row r="11" spans="1:12" ht="20.25" x14ac:dyDescent="0.2">
      <c r="A11" s="570"/>
      <c r="B11" s="570"/>
      <c r="C11" s="570"/>
      <c r="D11" s="563"/>
      <c r="E11" s="169" t="s">
        <v>4</v>
      </c>
      <c r="F11" s="169" t="s">
        <v>4</v>
      </c>
      <c r="G11" s="169" t="s">
        <v>4</v>
      </c>
      <c r="H11" s="169" t="s">
        <v>4</v>
      </c>
      <c r="I11" s="169" t="s">
        <v>4</v>
      </c>
      <c r="J11" s="563"/>
      <c r="K11" s="569"/>
      <c r="L11" s="569"/>
    </row>
    <row r="12" spans="1:12" ht="83.25" customHeight="1" x14ac:dyDescent="0.25">
      <c r="A12" s="71">
        <v>1</v>
      </c>
      <c r="B12" s="298" t="s">
        <v>680</v>
      </c>
      <c r="C12" s="41" t="s">
        <v>251</v>
      </c>
      <c r="D12" s="71" t="s">
        <v>46</v>
      </c>
      <c r="E12" s="71"/>
      <c r="F12" s="451"/>
      <c r="G12" s="238">
        <v>100000</v>
      </c>
      <c r="H12" s="238">
        <v>100000</v>
      </c>
      <c r="I12" s="238"/>
      <c r="J12" s="41" t="s">
        <v>252</v>
      </c>
      <c r="K12" s="41" t="s">
        <v>253</v>
      </c>
      <c r="L12" s="237" t="s">
        <v>57</v>
      </c>
    </row>
    <row r="13" spans="1:12" ht="84" customHeight="1" x14ac:dyDescent="0.2">
      <c r="A13" s="71">
        <v>2</v>
      </c>
      <c r="B13" s="299" t="s">
        <v>254</v>
      </c>
      <c r="C13" s="41" t="s">
        <v>251</v>
      </c>
      <c r="D13" s="71" t="s">
        <v>186</v>
      </c>
      <c r="E13" s="71"/>
      <c r="F13" s="238">
        <v>100000</v>
      </c>
      <c r="G13" s="238">
        <v>100000</v>
      </c>
      <c r="H13" s="238">
        <v>100000</v>
      </c>
      <c r="I13" s="238"/>
      <c r="J13" s="41" t="s">
        <v>255</v>
      </c>
      <c r="K13" s="41" t="s">
        <v>253</v>
      </c>
      <c r="L13" s="237" t="s">
        <v>57</v>
      </c>
    </row>
    <row r="14" spans="1:12" ht="88.5" customHeight="1" x14ac:dyDescent="0.2">
      <c r="A14" s="71">
        <v>3</v>
      </c>
      <c r="B14" s="299" t="s">
        <v>256</v>
      </c>
      <c r="C14" s="41" t="s">
        <v>251</v>
      </c>
      <c r="D14" s="71" t="s">
        <v>50</v>
      </c>
      <c r="E14" s="71"/>
      <c r="F14" s="238"/>
      <c r="G14" s="238"/>
      <c r="H14" s="238">
        <v>200000</v>
      </c>
      <c r="I14" s="238">
        <v>200000</v>
      </c>
      <c r="J14" s="41" t="s">
        <v>257</v>
      </c>
      <c r="K14" s="41" t="s">
        <v>258</v>
      </c>
      <c r="L14" s="237" t="s">
        <v>57</v>
      </c>
    </row>
    <row r="15" spans="1:12" ht="81.75" customHeight="1" x14ac:dyDescent="0.2">
      <c r="A15" s="71">
        <v>4</v>
      </c>
      <c r="B15" s="299" t="s">
        <v>621</v>
      </c>
      <c r="C15" s="41" t="s">
        <v>251</v>
      </c>
      <c r="D15" s="71" t="s">
        <v>46</v>
      </c>
      <c r="E15" s="71"/>
      <c r="F15" s="238"/>
      <c r="G15" s="238">
        <v>1000000</v>
      </c>
      <c r="H15" s="238">
        <v>500000</v>
      </c>
      <c r="I15" s="238"/>
      <c r="J15" s="41" t="s">
        <v>1074</v>
      </c>
      <c r="K15" s="41" t="s">
        <v>258</v>
      </c>
      <c r="L15" s="237" t="s">
        <v>57</v>
      </c>
    </row>
    <row r="16" spans="1:12" ht="88.5" customHeight="1" x14ac:dyDescent="0.2">
      <c r="A16" s="71">
        <v>4</v>
      </c>
      <c r="B16" s="300" t="s">
        <v>676</v>
      </c>
      <c r="C16" s="41" t="s">
        <v>251</v>
      </c>
      <c r="D16" s="71" t="s">
        <v>46</v>
      </c>
      <c r="E16" s="71"/>
      <c r="F16" s="238"/>
      <c r="G16" s="238"/>
      <c r="H16" s="238">
        <v>200000</v>
      </c>
      <c r="I16" s="238"/>
      <c r="J16" s="41" t="s">
        <v>259</v>
      </c>
      <c r="K16" s="41" t="s">
        <v>260</v>
      </c>
      <c r="L16" s="237" t="s">
        <v>57</v>
      </c>
    </row>
    <row r="17" spans="1:12" ht="88.5" customHeight="1" x14ac:dyDescent="0.2">
      <c r="A17" s="71">
        <v>5</v>
      </c>
      <c r="B17" s="300" t="s">
        <v>677</v>
      </c>
      <c r="C17" s="41" t="s">
        <v>261</v>
      </c>
      <c r="D17" s="71" t="s">
        <v>262</v>
      </c>
      <c r="E17" s="71"/>
      <c r="F17" s="238"/>
      <c r="G17" s="238"/>
      <c r="H17" s="238">
        <v>500000</v>
      </c>
      <c r="I17" s="238">
        <v>500000</v>
      </c>
      <c r="J17" s="41" t="s">
        <v>259</v>
      </c>
      <c r="K17" s="41" t="s">
        <v>260</v>
      </c>
      <c r="L17" s="237" t="s">
        <v>57</v>
      </c>
    </row>
    <row r="18" spans="1:12" ht="90" customHeight="1" x14ac:dyDescent="0.2">
      <c r="A18" s="71">
        <v>6</v>
      </c>
      <c r="B18" s="299" t="s">
        <v>263</v>
      </c>
      <c r="C18" s="41" t="s">
        <v>261</v>
      </c>
      <c r="D18" s="71" t="s">
        <v>46</v>
      </c>
      <c r="E18" s="71"/>
      <c r="F18" s="238"/>
      <c r="G18" s="238"/>
      <c r="H18" s="238">
        <v>200000</v>
      </c>
      <c r="I18" s="238"/>
      <c r="J18" s="41" t="s">
        <v>259</v>
      </c>
      <c r="K18" s="41" t="s">
        <v>260</v>
      </c>
      <c r="L18" s="237" t="s">
        <v>57</v>
      </c>
    </row>
    <row r="19" spans="1:12" ht="89.25" customHeight="1" x14ac:dyDescent="0.2">
      <c r="A19" s="71">
        <v>7</v>
      </c>
      <c r="B19" s="299" t="s">
        <v>269</v>
      </c>
      <c r="C19" s="41" t="s">
        <v>251</v>
      </c>
      <c r="D19" s="71" t="s">
        <v>188</v>
      </c>
      <c r="E19" s="71"/>
      <c r="F19" s="238">
        <v>500000</v>
      </c>
      <c r="G19" s="238">
        <v>500000</v>
      </c>
      <c r="H19" s="238">
        <v>500000</v>
      </c>
      <c r="I19" s="238"/>
      <c r="J19" s="41" t="s">
        <v>270</v>
      </c>
      <c r="K19" s="41" t="s">
        <v>260</v>
      </c>
      <c r="L19" s="237" t="s">
        <v>57</v>
      </c>
    </row>
    <row r="20" spans="1:12" ht="66.75" customHeight="1" x14ac:dyDescent="0.2">
      <c r="A20" s="71">
        <v>8</v>
      </c>
      <c r="B20" s="41" t="s">
        <v>622</v>
      </c>
      <c r="C20" s="41" t="s">
        <v>251</v>
      </c>
      <c r="D20" s="71" t="s">
        <v>188</v>
      </c>
      <c r="E20" s="71"/>
      <c r="F20" s="238">
        <v>500000</v>
      </c>
      <c r="G20" s="238">
        <v>500000</v>
      </c>
      <c r="H20" s="238">
        <v>500000</v>
      </c>
      <c r="I20" s="238"/>
      <c r="J20" s="41" t="s">
        <v>1075</v>
      </c>
      <c r="K20" s="41" t="s">
        <v>260</v>
      </c>
      <c r="L20" s="237" t="s">
        <v>57</v>
      </c>
    </row>
    <row r="21" spans="1:12" ht="64.5" customHeight="1" x14ac:dyDescent="0.2">
      <c r="A21" s="71">
        <v>9</v>
      </c>
      <c r="B21" s="41" t="s">
        <v>623</v>
      </c>
      <c r="C21" s="41" t="s">
        <v>1076</v>
      </c>
      <c r="D21" s="71"/>
      <c r="E21" s="71"/>
      <c r="F21" s="238"/>
      <c r="G21" s="238">
        <v>1000000</v>
      </c>
      <c r="H21" s="238"/>
      <c r="I21" s="238"/>
      <c r="J21" s="41" t="s">
        <v>1077</v>
      </c>
      <c r="K21" s="41" t="s">
        <v>260</v>
      </c>
      <c r="L21" s="237" t="s">
        <v>57</v>
      </c>
    </row>
    <row r="22" spans="1:12" ht="102" customHeight="1" x14ac:dyDescent="0.2">
      <c r="A22" s="135">
        <v>10</v>
      </c>
      <c r="B22" s="84" t="s">
        <v>271</v>
      </c>
      <c r="C22" s="84" t="s">
        <v>272</v>
      </c>
      <c r="D22" s="135" t="s">
        <v>212</v>
      </c>
      <c r="E22" s="135"/>
      <c r="F22" s="200">
        <v>20000</v>
      </c>
      <c r="G22" s="200">
        <v>20000</v>
      </c>
      <c r="H22" s="200">
        <v>20000</v>
      </c>
      <c r="I22" s="200">
        <v>20000</v>
      </c>
      <c r="J22" s="84" t="s">
        <v>273</v>
      </c>
      <c r="K22" s="84" t="s">
        <v>274</v>
      </c>
      <c r="L22" s="84" t="s">
        <v>234</v>
      </c>
    </row>
    <row r="23" spans="1:12" ht="184.5" customHeight="1" x14ac:dyDescent="0.2">
      <c r="A23" s="61">
        <v>11</v>
      </c>
      <c r="B23" s="84" t="s">
        <v>633</v>
      </c>
      <c r="C23" s="84" t="s">
        <v>634</v>
      </c>
      <c r="D23" s="84" t="s">
        <v>635</v>
      </c>
      <c r="E23" s="199">
        <v>10000</v>
      </c>
      <c r="F23" s="199">
        <v>10000</v>
      </c>
      <c r="G23" s="199">
        <v>10000</v>
      </c>
      <c r="H23" s="199">
        <v>10000</v>
      </c>
      <c r="I23" s="199">
        <v>10000</v>
      </c>
      <c r="J23" s="84" t="s">
        <v>636</v>
      </c>
      <c r="K23" s="84" t="s">
        <v>637</v>
      </c>
      <c r="L23" s="68" t="s">
        <v>57</v>
      </c>
    </row>
    <row r="24" spans="1:12" ht="81.75" customHeight="1" x14ac:dyDescent="0.2">
      <c r="A24" s="61">
        <v>12</v>
      </c>
      <c r="B24" s="84" t="s">
        <v>1078</v>
      </c>
      <c r="C24" s="84" t="s">
        <v>1079</v>
      </c>
      <c r="D24" s="84" t="s">
        <v>304</v>
      </c>
      <c r="E24" s="199"/>
      <c r="F24" s="199">
        <v>240000</v>
      </c>
      <c r="G24" s="199">
        <v>240000</v>
      </c>
      <c r="H24" s="199">
        <v>240000</v>
      </c>
      <c r="I24" s="199">
        <v>240000</v>
      </c>
      <c r="J24" s="84" t="s">
        <v>1080</v>
      </c>
      <c r="K24" s="84" t="s">
        <v>1081</v>
      </c>
      <c r="L24" s="68" t="s">
        <v>57</v>
      </c>
    </row>
    <row r="25" spans="1:12" ht="24.75" customHeight="1" x14ac:dyDescent="0.2">
      <c r="A25" s="71"/>
      <c r="B25" s="41"/>
      <c r="C25" s="41"/>
      <c r="D25" s="41"/>
      <c r="E25" s="46">
        <f>SUM(E12:E24)</f>
        <v>10000</v>
      </c>
      <c r="F25" s="46">
        <f t="shared" ref="F25:I25" si="0">SUM(F12:F24)</f>
        <v>1370000</v>
      </c>
      <c r="G25" s="46">
        <f t="shared" si="0"/>
        <v>3470000</v>
      </c>
      <c r="H25" s="46">
        <f t="shared" si="0"/>
        <v>3070000</v>
      </c>
      <c r="I25" s="46">
        <f t="shared" si="0"/>
        <v>970000</v>
      </c>
      <c r="J25" s="41"/>
      <c r="K25" s="41"/>
      <c r="L25" s="41"/>
    </row>
    <row r="26" spans="1:12" ht="20.25" x14ac:dyDescent="0.25">
      <c r="A26" s="3" t="s">
        <v>275</v>
      </c>
      <c r="B26" s="236"/>
      <c r="C26" s="236"/>
      <c r="D26" s="236"/>
      <c r="E26" s="236"/>
      <c r="F26" s="236"/>
      <c r="G26" s="236"/>
      <c r="H26" s="236"/>
      <c r="I26" s="236"/>
      <c r="J26" s="236"/>
      <c r="K26" s="236"/>
      <c r="L26" s="236"/>
    </row>
    <row r="27" spans="1:12" ht="84.75" customHeight="1" x14ac:dyDescent="0.2">
      <c r="A27" s="206">
        <v>1</v>
      </c>
      <c r="B27" s="84" t="s">
        <v>264</v>
      </c>
      <c r="C27" s="84" t="s">
        <v>265</v>
      </c>
      <c r="D27" s="84" t="s">
        <v>50</v>
      </c>
      <c r="E27" s="135"/>
      <c r="F27" s="199">
        <v>300000</v>
      </c>
      <c r="G27" s="199"/>
      <c r="H27" s="135"/>
      <c r="I27" s="135"/>
      <c r="J27" s="84" t="s">
        <v>266</v>
      </c>
      <c r="K27" s="84" t="s">
        <v>267</v>
      </c>
      <c r="L27" s="84" t="s">
        <v>268</v>
      </c>
    </row>
    <row r="28" spans="1:12" ht="84.75" customHeight="1" x14ac:dyDescent="0.2">
      <c r="A28" s="61">
        <v>2</v>
      </c>
      <c r="B28" s="72" t="s">
        <v>1206</v>
      </c>
      <c r="C28" s="84" t="s">
        <v>638</v>
      </c>
      <c r="D28" s="84" t="s">
        <v>639</v>
      </c>
      <c r="E28" s="199">
        <v>300000</v>
      </c>
      <c r="F28" s="199">
        <v>300000</v>
      </c>
      <c r="G28" s="199">
        <v>300000</v>
      </c>
      <c r="H28" s="199">
        <v>300000</v>
      </c>
      <c r="I28" s="199">
        <v>300000</v>
      </c>
      <c r="J28" s="84" t="s">
        <v>640</v>
      </c>
      <c r="K28" s="84" t="s">
        <v>641</v>
      </c>
      <c r="L28" s="68" t="s">
        <v>57</v>
      </c>
    </row>
    <row r="29" spans="1:12" ht="98.25" customHeight="1" x14ac:dyDescent="0.2">
      <c r="A29" s="272">
        <v>3</v>
      </c>
      <c r="B29" s="150" t="s">
        <v>643</v>
      </c>
      <c r="C29" s="17" t="s">
        <v>644</v>
      </c>
      <c r="D29" s="150" t="s">
        <v>642</v>
      </c>
      <c r="E29" s="57">
        <v>30000</v>
      </c>
      <c r="F29" s="57">
        <v>30000</v>
      </c>
      <c r="G29" s="57">
        <v>30000</v>
      </c>
      <c r="H29" s="57">
        <v>30000</v>
      </c>
      <c r="I29" s="57">
        <v>30000</v>
      </c>
      <c r="J29" s="150" t="s">
        <v>645</v>
      </c>
      <c r="K29" s="150" t="s">
        <v>646</v>
      </c>
      <c r="L29" s="163" t="s">
        <v>57</v>
      </c>
    </row>
    <row r="30" spans="1:12" ht="24.75" customHeight="1" x14ac:dyDescent="0.2">
      <c r="A30" s="228"/>
      <c r="B30" s="150"/>
      <c r="C30" s="150"/>
      <c r="D30" s="150"/>
      <c r="E30" s="278">
        <f>SUM(E27:E29)</f>
        <v>330000</v>
      </c>
      <c r="F30" s="278">
        <f t="shared" ref="F30:I30" si="1">SUM(F27:F29)</f>
        <v>630000</v>
      </c>
      <c r="G30" s="278">
        <f t="shared" si="1"/>
        <v>330000</v>
      </c>
      <c r="H30" s="278">
        <f t="shared" si="1"/>
        <v>330000</v>
      </c>
      <c r="I30" s="278">
        <f t="shared" si="1"/>
        <v>330000</v>
      </c>
      <c r="J30" s="150"/>
      <c r="K30" s="150"/>
      <c r="L30" s="163"/>
    </row>
    <row r="31" spans="1:12" ht="24.75" customHeight="1" x14ac:dyDescent="0.25">
      <c r="A31" s="3" t="s">
        <v>625</v>
      </c>
      <c r="B31" s="236"/>
      <c r="C31" s="236"/>
      <c r="D31" s="236"/>
      <c r="E31" s="236"/>
      <c r="F31" s="236"/>
      <c r="G31" s="236"/>
      <c r="H31" s="236"/>
      <c r="I31" s="236"/>
      <c r="J31" s="236"/>
      <c r="K31" s="236"/>
      <c r="L31" s="236"/>
    </row>
    <row r="32" spans="1:12" ht="81.75" customHeight="1" x14ac:dyDescent="0.2">
      <c r="A32" s="61">
        <v>1</v>
      </c>
      <c r="B32" s="72" t="s">
        <v>1082</v>
      </c>
      <c r="C32" s="72" t="s">
        <v>647</v>
      </c>
      <c r="D32" s="135" t="s">
        <v>419</v>
      </c>
      <c r="E32" s="199">
        <v>100000</v>
      </c>
      <c r="F32" s="199">
        <v>100000</v>
      </c>
      <c r="G32" s="199">
        <v>100000</v>
      </c>
      <c r="H32" s="199">
        <v>100000</v>
      </c>
      <c r="I32" s="199">
        <v>100000</v>
      </c>
      <c r="J32" s="72" t="s">
        <v>648</v>
      </c>
      <c r="K32" s="72" t="s">
        <v>649</v>
      </c>
      <c r="L32" s="135" t="s">
        <v>57</v>
      </c>
    </row>
    <row r="33" spans="1:12" ht="24.75" customHeight="1" x14ac:dyDescent="0.3">
      <c r="A33" s="185"/>
      <c r="B33" s="185"/>
      <c r="C33" s="185"/>
      <c r="D33" s="185"/>
      <c r="E33" s="36">
        <f>SUM(E32:E32)</f>
        <v>100000</v>
      </c>
      <c r="F33" s="36">
        <f>SUM(F32:F32)</f>
        <v>100000</v>
      </c>
      <c r="G33" s="36">
        <f>SUM(G32:G32)</f>
        <v>100000</v>
      </c>
      <c r="H33" s="36">
        <f>SUM(H32:H32)</f>
        <v>100000</v>
      </c>
      <c r="I33" s="36">
        <f>SUM(I32:I32)</f>
        <v>100000</v>
      </c>
      <c r="J33" s="185"/>
      <c r="K33" s="185"/>
      <c r="L33" s="185"/>
    </row>
    <row r="34" spans="1:12" ht="24.75" customHeight="1" x14ac:dyDescent="0.3">
      <c r="A34" s="185"/>
      <c r="B34" s="185"/>
      <c r="C34" s="185"/>
      <c r="D34" s="185"/>
      <c r="E34" s="36">
        <f>+E25+E30+E33</f>
        <v>440000</v>
      </c>
      <c r="F34" s="36">
        <f t="shared" ref="F34:I34" si="2">+F25+F30+F33</f>
        <v>2100000</v>
      </c>
      <c r="G34" s="36">
        <f t="shared" si="2"/>
        <v>3900000</v>
      </c>
      <c r="H34" s="36">
        <f t="shared" si="2"/>
        <v>3500000</v>
      </c>
      <c r="I34" s="36">
        <f t="shared" si="2"/>
        <v>1400000</v>
      </c>
      <c r="J34" s="185"/>
      <c r="K34" s="185"/>
      <c r="L34" s="185"/>
    </row>
    <row r="35" spans="1:12" ht="29.25" customHeight="1" x14ac:dyDescent="0.2">
      <c r="A35" s="579" t="s">
        <v>913</v>
      </c>
      <c r="B35" s="580"/>
      <c r="C35" s="580"/>
      <c r="D35" s="580"/>
      <c r="E35" s="581"/>
      <c r="F35" s="198"/>
      <c r="G35" s="198"/>
      <c r="H35" s="198"/>
      <c r="I35" s="198"/>
      <c r="J35" s="41"/>
      <c r="K35" s="41"/>
      <c r="L35" s="41"/>
    </row>
    <row r="36" spans="1:12" ht="74.25" customHeight="1" x14ac:dyDescent="0.2">
      <c r="A36" s="272">
        <v>8</v>
      </c>
      <c r="B36" s="150" t="s">
        <v>816</v>
      </c>
      <c r="C36" s="150" t="s">
        <v>817</v>
      </c>
      <c r="D36" s="150" t="s">
        <v>419</v>
      </c>
      <c r="E36" s="152" t="s">
        <v>194</v>
      </c>
      <c r="F36" s="152" t="s">
        <v>194</v>
      </c>
      <c r="G36" s="152" t="s">
        <v>194</v>
      </c>
      <c r="H36" s="152" t="s">
        <v>194</v>
      </c>
      <c r="I36" s="152" t="s">
        <v>194</v>
      </c>
      <c r="J36" s="150" t="s">
        <v>818</v>
      </c>
      <c r="K36" s="150" t="s">
        <v>819</v>
      </c>
      <c r="L36" s="152" t="s">
        <v>57</v>
      </c>
    </row>
    <row r="37" spans="1:12" ht="45.75" customHeight="1" x14ac:dyDescent="0.2">
      <c r="A37" s="272">
        <v>9</v>
      </c>
      <c r="B37" s="150" t="s">
        <v>820</v>
      </c>
      <c r="C37" s="150" t="s">
        <v>821</v>
      </c>
      <c r="D37" s="150" t="s">
        <v>642</v>
      </c>
      <c r="E37" s="152" t="s">
        <v>194</v>
      </c>
      <c r="F37" s="152" t="s">
        <v>194</v>
      </c>
      <c r="G37" s="152" t="s">
        <v>194</v>
      </c>
      <c r="H37" s="152" t="s">
        <v>194</v>
      </c>
      <c r="I37" s="152" t="s">
        <v>194</v>
      </c>
      <c r="J37" s="150" t="s">
        <v>822</v>
      </c>
      <c r="K37" s="150" t="s">
        <v>823</v>
      </c>
      <c r="L37" s="152" t="s">
        <v>57</v>
      </c>
    </row>
    <row r="38" spans="1:12" ht="45.75" customHeight="1" x14ac:dyDescent="0.2"/>
    <row r="41" spans="1:12" ht="21.75" customHeight="1" x14ac:dyDescent="0.2"/>
  </sheetData>
  <mergeCells count="16">
    <mergeCell ref="A2:L2"/>
    <mergeCell ref="A3:L3"/>
    <mergeCell ref="A4:L4"/>
    <mergeCell ref="A5:H5"/>
    <mergeCell ref="A6:H6"/>
    <mergeCell ref="A35:E35"/>
    <mergeCell ref="A7:H7"/>
    <mergeCell ref="A8:H8"/>
    <mergeCell ref="L9:L11"/>
    <mergeCell ref="A9:A11"/>
    <mergeCell ref="B9:B11"/>
    <mergeCell ref="C9:C11"/>
    <mergeCell ref="E9:H9"/>
    <mergeCell ref="K9:K11"/>
    <mergeCell ref="D10:D11"/>
    <mergeCell ref="J10:J11"/>
  </mergeCells>
  <pageMargins left="0.70866141732283472" right="0.11811023622047245" top="1.0916666666666666" bottom="0.74803149606299213" header="0.55118110236220474" footer="0.31496062992125984"/>
  <pageSetup paperSize="9" scale="80" firstPageNumber="85" orientation="landscape" useFirstPageNumber="1" r:id="rId1"/>
  <headerFooter>
    <oddHeader>&amp;C&amp;"TH SarabunIT๙,Regular"&amp;18
- &amp;P -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zoomScaleNormal="100" zoomScalePageLayoutView="90" workbookViewId="0">
      <selection activeCell="A32" sqref="A32:L34"/>
    </sheetView>
  </sheetViews>
  <sheetFormatPr defaultRowHeight="14.25" x14ac:dyDescent="0.2"/>
  <cols>
    <col min="1" max="1" width="3.625" customWidth="1"/>
    <col min="2" max="2" width="31.625" customWidth="1"/>
    <col min="3" max="3" width="16.75" customWidth="1"/>
    <col min="4" max="4" width="8" customWidth="1"/>
    <col min="5" max="9" width="12.625" customWidth="1"/>
    <col min="10" max="10" width="11.5" customWidth="1"/>
    <col min="11" max="11" width="14.25" customWidth="1"/>
    <col min="12" max="12" width="8.75" customWidth="1"/>
  </cols>
  <sheetData>
    <row r="1" spans="1:13" ht="7.5" customHeight="1" x14ac:dyDescent="0.2">
      <c r="A1" s="22"/>
    </row>
    <row r="2" spans="1:13" ht="26.25" x14ac:dyDescent="0.2">
      <c r="A2" s="555" t="s">
        <v>59</v>
      </c>
      <c r="B2" s="555"/>
      <c r="C2" s="555"/>
      <c r="D2" s="555"/>
      <c r="E2" s="555"/>
      <c r="F2" s="555"/>
      <c r="G2" s="555"/>
      <c r="H2" s="555"/>
      <c r="I2" s="555"/>
      <c r="J2" s="555"/>
      <c r="K2" s="555"/>
      <c r="L2" s="555"/>
      <c r="M2" s="555"/>
    </row>
    <row r="3" spans="1:13" ht="26.25" x14ac:dyDescent="0.2">
      <c r="A3" s="555" t="s">
        <v>335</v>
      </c>
      <c r="B3" s="555"/>
      <c r="C3" s="555"/>
      <c r="D3" s="555"/>
      <c r="E3" s="555"/>
      <c r="F3" s="555"/>
      <c r="G3" s="555"/>
      <c r="H3" s="555"/>
      <c r="I3" s="555"/>
      <c r="J3" s="555"/>
      <c r="K3" s="555"/>
      <c r="L3" s="555"/>
      <c r="M3" s="555"/>
    </row>
    <row r="4" spans="1:13" ht="26.25" x14ac:dyDescent="0.2">
      <c r="A4" s="555" t="s">
        <v>58</v>
      </c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</row>
    <row r="5" spans="1:13" ht="23.1" customHeight="1" x14ac:dyDescent="0.2">
      <c r="A5" s="544" t="s">
        <v>599</v>
      </c>
      <c r="B5" s="544"/>
      <c r="C5" s="544"/>
      <c r="D5" s="544"/>
      <c r="E5" s="544"/>
      <c r="F5" s="544"/>
      <c r="G5" s="544"/>
      <c r="H5" s="544"/>
      <c r="I5" s="544"/>
      <c r="J5" s="544"/>
      <c r="K5" s="544"/>
    </row>
    <row r="6" spans="1:13" ht="23.1" customHeight="1" x14ac:dyDescent="0.2">
      <c r="A6" s="544" t="s">
        <v>278</v>
      </c>
      <c r="B6" s="544"/>
      <c r="C6" s="544"/>
      <c r="D6" s="544"/>
      <c r="E6" s="544"/>
      <c r="F6" s="544"/>
      <c r="G6" s="544"/>
      <c r="H6" s="544"/>
      <c r="I6" s="544"/>
      <c r="J6" s="544"/>
      <c r="K6" s="544"/>
      <c r="L6" s="544"/>
    </row>
    <row r="7" spans="1:13" ht="23.1" customHeight="1" x14ac:dyDescent="0.2">
      <c r="A7" s="544" t="s">
        <v>279</v>
      </c>
      <c r="B7" s="544"/>
      <c r="C7" s="544"/>
      <c r="D7" s="544"/>
      <c r="E7" s="544"/>
      <c r="F7" s="544"/>
      <c r="G7" s="544"/>
      <c r="H7" s="544"/>
      <c r="I7" s="544"/>
      <c r="J7" s="544"/>
      <c r="K7" s="544"/>
      <c r="L7" s="544"/>
    </row>
    <row r="8" spans="1:13" ht="23.1" customHeight="1" x14ac:dyDescent="0.2">
      <c r="A8" s="574" t="s">
        <v>280</v>
      </c>
      <c r="B8" s="574"/>
      <c r="C8" s="574"/>
      <c r="D8" s="574"/>
      <c r="E8" s="574"/>
      <c r="F8" s="574"/>
      <c r="G8" s="574"/>
      <c r="H8" s="574"/>
      <c r="I8" s="574"/>
      <c r="J8" s="574"/>
      <c r="K8" s="574"/>
      <c r="L8" s="574"/>
    </row>
    <row r="9" spans="1:13" ht="18.75" customHeight="1" x14ac:dyDescent="0.2">
      <c r="A9" s="570" t="s">
        <v>7</v>
      </c>
      <c r="B9" s="570" t="s">
        <v>8</v>
      </c>
      <c r="C9" s="570" t="s">
        <v>9</v>
      </c>
      <c r="D9" s="113" t="s">
        <v>10</v>
      </c>
      <c r="E9" s="576" t="s">
        <v>12</v>
      </c>
      <c r="F9" s="577"/>
      <c r="G9" s="577"/>
      <c r="H9" s="577"/>
      <c r="I9" s="578"/>
      <c r="J9" s="169" t="s">
        <v>13</v>
      </c>
      <c r="K9" s="570" t="s">
        <v>15</v>
      </c>
      <c r="L9" s="570" t="s">
        <v>16</v>
      </c>
    </row>
    <row r="10" spans="1:13" ht="37.5" customHeight="1" x14ac:dyDescent="0.2">
      <c r="A10" s="570"/>
      <c r="B10" s="570"/>
      <c r="C10" s="570"/>
      <c r="D10" s="570" t="s">
        <v>11</v>
      </c>
      <c r="E10" s="62">
        <v>2561</v>
      </c>
      <c r="F10" s="62">
        <v>2562</v>
      </c>
      <c r="G10" s="62">
        <v>2563</v>
      </c>
      <c r="H10" s="62">
        <v>2564</v>
      </c>
      <c r="I10" s="62">
        <v>2565</v>
      </c>
      <c r="J10" s="570" t="s">
        <v>14</v>
      </c>
      <c r="K10" s="570"/>
      <c r="L10" s="570"/>
    </row>
    <row r="11" spans="1:13" ht="20.25" x14ac:dyDescent="0.2">
      <c r="A11" s="570"/>
      <c r="B11" s="570"/>
      <c r="C11" s="570"/>
      <c r="D11" s="570"/>
      <c r="E11" s="169" t="s">
        <v>4</v>
      </c>
      <c r="F11" s="169" t="s">
        <v>4</v>
      </c>
      <c r="G11" s="169" t="s">
        <v>4</v>
      </c>
      <c r="H11" s="169" t="s">
        <v>4</v>
      </c>
      <c r="I11" s="169" t="s">
        <v>4</v>
      </c>
      <c r="J11" s="570"/>
      <c r="K11" s="570"/>
      <c r="L11" s="570"/>
    </row>
    <row r="12" spans="1:13" ht="84" customHeight="1" x14ac:dyDescent="0.2">
      <c r="A12" s="71">
        <v>1</v>
      </c>
      <c r="B12" s="99" t="s">
        <v>1083</v>
      </c>
      <c r="C12" s="41" t="s">
        <v>281</v>
      </c>
      <c r="D12" s="41" t="s">
        <v>282</v>
      </c>
      <c r="E12" s="71">
        <v>0</v>
      </c>
      <c r="F12" s="198">
        <v>10000</v>
      </c>
      <c r="G12" s="198">
        <v>10000</v>
      </c>
      <c r="H12" s="198">
        <v>10000</v>
      </c>
      <c r="I12" s="198">
        <v>10000</v>
      </c>
      <c r="J12" s="41" t="s">
        <v>283</v>
      </c>
      <c r="K12" s="41" t="s">
        <v>284</v>
      </c>
      <c r="L12" s="41" t="s">
        <v>234</v>
      </c>
    </row>
    <row r="13" spans="1:13" ht="83.25" customHeight="1" x14ac:dyDescent="0.2">
      <c r="A13" s="41">
        <v>2</v>
      </c>
      <c r="B13" s="157" t="s">
        <v>603</v>
      </c>
      <c r="C13" s="41" t="s">
        <v>1084</v>
      </c>
      <c r="D13" s="41"/>
      <c r="E13" s="41"/>
      <c r="F13" s="301"/>
      <c r="G13" s="198">
        <v>100000</v>
      </c>
      <c r="H13" s="198">
        <v>100000</v>
      </c>
      <c r="I13" s="198">
        <v>100000</v>
      </c>
      <c r="J13" s="41" t="s">
        <v>1085</v>
      </c>
      <c r="K13" s="41" t="s">
        <v>1086</v>
      </c>
      <c r="L13" s="41" t="s">
        <v>234</v>
      </c>
    </row>
    <row r="14" spans="1:13" ht="141.75" customHeight="1" x14ac:dyDescent="0.2">
      <c r="A14" s="272">
        <v>3</v>
      </c>
      <c r="B14" s="150" t="s">
        <v>1227</v>
      </c>
      <c r="C14" s="56" t="s">
        <v>650</v>
      </c>
      <c r="D14" s="163" t="s">
        <v>651</v>
      </c>
      <c r="E14" s="272">
        <v>500</v>
      </c>
      <c r="F14" s="272">
        <v>500</v>
      </c>
      <c r="G14" s="272">
        <v>500</v>
      </c>
      <c r="H14" s="272">
        <v>500</v>
      </c>
      <c r="I14" s="272">
        <v>500</v>
      </c>
      <c r="J14" s="56" t="s">
        <v>652</v>
      </c>
      <c r="K14" s="150" t="s">
        <v>653</v>
      </c>
      <c r="L14" s="163" t="s">
        <v>57</v>
      </c>
      <c r="M14" s="48"/>
    </row>
    <row r="15" spans="1:13" ht="141.75" x14ac:dyDescent="0.2">
      <c r="A15" s="302">
        <v>4</v>
      </c>
      <c r="B15" s="165" t="s">
        <v>1123</v>
      </c>
      <c r="C15" s="165" t="s">
        <v>654</v>
      </c>
      <c r="D15" s="165" t="s">
        <v>458</v>
      </c>
      <c r="E15" s="57">
        <v>50000</v>
      </c>
      <c r="F15" s="57">
        <v>50000</v>
      </c>
      <c r="G15" s="57">
        <v>50000</v>
      </c>
      <c r="H15" s="57">
        <v>50000</v>
      </c>
      <c r="I15" s="57">
        <v>50000</v>
      </c>
      <c r="J15" s="164" t="s">
        <v>682</v>
      </c>
      <c r="K15" s="165" t="s">
        <v>655</v>
      </c>
      <c r="L15" s="56" t="s">
        <v>57</v>
      </c>
      <c r="M15" s="48"/>
    </row>
    <row r="16" spans="1:13" ht="131.25" customHeight="1" x14ac:dyDescent="0.2">
      <c r="A16" s="272">
        <v>5</v>
      </c>
      <c r="B16" s="150" t="s">
        <v>681</v>
      </c>
      <c r="C16" s="150" t="s">
        <v>659</v>
      </c>
      <c r="D16" s="150" t="s">
        <v>50</v>
      </c>
      <c r="E16" s="57">
        <v>100000</v>
      </c>
      <c r="F16" s="57">
        <v>100000</v>
      </c>
      <c r="G16" s="57">
        <v>100000</v>
      </c>
      <c r="H16" s="57">
        <v>100000</v>
      </c>
      <c r="I16" s="57">
        <v>100000</v>
      </c>
      <c r="J16" s="150" t="s">
        <v>660</v>
      </c>
      <c r="K16" s="150" t="s">
        <v>661</v>
      </c>
      <c r="L16" s="163" t="s">
        <v>268</v>
      </c>
      <c r="M16" s="48"/>
    </row>
    <row r="17" spans="1:13" ht="105.75" customHeight="1" x14ac:dyDescent="0.2">
      <c r="A17" s="272">
        <v>6</v>
      </c>
      <c r="B17" s="150" t="s">
        <v>662</v>
      </c>
      <c r="C17" s="150" t="s">
        <v>663</v>
      </c>
      <c r="D17" s="150" t="s">
        <v>458</v>
      </c>
      <c r="E17" s="57">
        <v>50000</v>
      </c>
      <c r="F17" s="57">
        <v>50000</v>
      </c>
      <c r="G17" s="57">
        <v>50000</v>
      </c>
      <c r="H17" s="57">
        <v>50000</v>
      </c>
      <c r="I17" s="57">
        <v>50000</v>
      </c>
      <c r="J17" s="150" t="s">
        <v>664</v>
      </c>
      <c r="K17" s="150" t="s">
        <v>665</v>
      </c>
      <c r="L17" s="163" t="s">
        <v>57</v>
      </c>
      <c r="M17" s="48"/>
    </row>
    <row r="18" spans="1:13" ht="20.25" x14ac:dyDescent="0.2">
      <c r="A18" s="579" t="s">
        <v>913</v>
      </c>
      <c r="B18" s="580"/>
      <c r="C18" s="580"/>
      <c r="D18" s="580"/>
      <c r="E18" s="57"/>
      <c r="F18" s="57"/>
      <c r="G18" s="57"/>
      <c r="H18" s="57"/>
      <c r="I18" s="57"/>
      <c r="J18" s="150"/>
      <c r="K18" s="150"/>
      <c r="L18" s="163"/>
      <c r="M18" s="48"/>
    </row>
    <row r="19" spans="1:13" ht="81" customHeight="1" x14ac:dyDescent="0.2">
      <c r="A19" s="272">
        <v>7</v>
      </c>
      <c r="B19" s="150" t="s">
        <v>824</v>
      </c>
      <c r="C19" s="150" t="s">
        <v>825</v>
      </c>
      <c r="D19" s="150" t="s">
        <v>458</v>
      </c>
      <c r="E19" s="152" t="s">
        <v>194</v>
      </c>
      <c r="F19" s="152"/>
      <c r="G19" s="152" t="s">
        <v>194</v>
      </c>
      <c r="H19" s="152" t="s">
        <v>194</v>
      </c>
      <c r="I19" s="152" t="s">
        <v>194</v>
      </c>
      <c r="J19" s="150" t="s">
        <v>826</v>
      </c>
      <c r="K19" s="150" t="s">
        <v>827</v>
      </c>
      <c r="L19" s="152" t="s">
        <v>57</v>
      </c>
      <c r="M19" s="48"/>
    </row>
    <row r="20" spans="1:13" ht="44.25" customHeight="1" x14ac:dyDescent="0.2">
      <c r="A20" s="293">
        <v>8</v>
      </c>
      <c r="B20" s="164" t="s">
        <v>828</v>
      </c>
      <c r="C20" s="164" t="s">
        <v>829</v>
      </c>
      <c r="D20" s="164" t="s">
        <v>458</v>
      </c>
      <c r="E20" s="53" t="s">
        <v>194</v>
      </c>
      <c r="F20" s="53"/>
      <c r="G20" s="53" t="s">
        <v>194</v>
      </c>
      <c r="H20" s="53" t="s">
        <v>194</v>
      </c>
      <c r="I20" s="53" t="s">
        <v>194</v>
      </c>
      <c r="J20" s="164" t="s">
        <v>831</v>
      </c>
      <c r="K20" s="164" t="s">
        <v>832</v>
      </c>
      <c r="L20" s="53" t="s">
        <v>57</v>
      </c>
      <c r="M20" s="48"/>
    </row>
    <row r="21" spans="1:13" ht="60.75" x14ac:dyDescent="0.2">
      <c r="A21" s="303"/>
      <c r="B21" s="174"/>
      <c r="C21" s="174" t="s">
        <v>830</v>
      </c>
      <c r="D21" s="174"/>
      <c r="E21" s="176"/>
      <c r="F21" s="176"/>
      <c r="G21" s="176"/>
      <c r="H21" s="176"/>
      <c r="I21" s="176"/>
      <c r="J21" s="174"/>
      <c r="K21" s="174" t="s">
        <v>833</v>
      </c>
      <c r="L21" s="176" t="s">
        <v>45</v>
      </c>
      <c r="M21" s="48"/>
    </row>
    <row r="22" spans="1:13" ht="121.5" x14ac:dyDescent="0.2">
      <c r="A22" s="272">
        <v>9</v>
      </c>
      <c r="B22" s="150" t="s">
        <v>834</v>
      </c>
      <c r="C22" s="150" t="s">
        <v>835</v>
      </c>
      <c r="D22" s="152" t="s">
        <v>419</v>
      </c>
      <c r="E22" s="152" t="s">
        <v>194</v>
      </c>
      <c r="F22" s="152"/>
      <c r="G22" s="152" t="s">
        <v>194</v>
      </c>
      <c r="H22" s="152" t="s">
        <v>194</v>
      </c>
      <c r="I22" s="152" t="s">
        <v>194</v>
      </c>
      <c r="J22" s="150" t="s">
        <v>836</v>
      </c>
      <c r="K22" s="150" t="s">
        <v>837</v>
      </c>
      <c r="L22" s="152" t="s">
        <v>57</v>
      </c>
      <c r="M22" s="48"/>
    </row>
    <row r="23" spans="1:13" ht="105.75" customHeight="1" x14ac:dyDescent="0.2">
      <c r="A23" s="272">
        <v>10</v>
      </c>
      <c r="B23" s="150" t="s">
        <v>838</v>
      </c>
      <c r="C23" s="150" t="s">
        <v>839</v>
      </c>
      <c r="D23" s="150" t="s">
        <v>419</v>
      </c>
      <c r="E23" s="152" t="s">
        <v>194</v>
      </c>
      <c r="F23" s="152"/>
      <c r="G23" s="152" t="s">
        <v>194</v>
      </c>
      <c r="H23" s="152" t="s">
        <v>194</v>
      </c>
      <c r="I23" s="152" t="s">
        <v>194</v>
      </c>
      <c r="J23" s="150" t="s">
        <v>840</v>
      </c>
      <c r="K23" s="150" t="s">
        <v>841</v>
      </c>
      <c r="L23" s="152" t="s">
        <v>57</v>
      </c>
      <c r="M23" s="48"/>
    </row>
    <row r="24" spans="1:13" ht="81" x14ac:dyDescent="0.2">
      <c r="A24" s="272">
        <v>11</v>
      </c>
      <c r="B24" s="84" t="s">
        <v>850</v>
      </c>
      <c r="C24" s="84" t="s">
        <v>851</v>
      </c>
      <c r="D24" s="135" t="s">
        <v>764</v>
      </c>
      <c r="E24" s="135" t="s">
        <v>194</v>
      </c>
      <c r="F24" s="135" t="s">
        <v>194</v>
      </c>
      <c r="G24" s="135" t="s">
        <v>194</v>
      </c>
      <c r="H24" s="135" t="s">
        <v>194</v>
      </c>
      <c r="I24" s="135" t="s">
        <v>194</v>
      </c>
      <c r="J24" s="84" t="s">
        <v>852</v>
      </c>
      <c r="K24" s="135" t="s">
        <v>57</v>
      </c>
      <c r="L24" s="163"/>
      <c r="M24" s="48"/>
    </row>
    <row r="25" spans="1:13" ht="76.5" customHeight="1" x14ac:dyDescent="0.2">
      <c r="A25" s="272">
        <v>12</v>
      </c>
      <c r="B25" s="84" t="s">
        <v>853</v>
      </c>
      <c r="C25" s="10" t="s">
        <v>854</v>
      </c>
      <c r="D25" s="135" t="s">
        <v>764</v>
      </c>
      <c r="E25" s="135" t="s">
        <v>194</v>
      </c>
      <c r="F25" s="135" t="s">
        <v>194</v>
      </c>
      <c r="G25" s="135" t="s">
        <v>194</v>
      </c>
      <c r="H25" s="135" t="s">
        <v>194</v>
      </c>
      <c r="I25" s="135" t="s">
        <v>194</v>
      </c>
      <c r="J25" s="10" t="s">
        <v>855</v>
      </c>
      <c r="K25" s="135" t="s">
        <v>57</v>
      </c>
      <c r="L25" s="163"/>
      <c r="M25" s="48"/>
    </row>
    <row r="26" spans="1:13" ht="121.5" x14ac:dyDescent="0.2">
      <c r="A26" s="272">
        <v>13</v>
      </c>
      <c r="B26" s="84" t="s">
        <v>856</v>
      </c>
      <c r="C26" s="84" t="s">
        <v>857</v>
      </c>
      <c r="D26" s="135" t="s">
        <v>458</v>
      </c>
      <c r="E26" s="135" t="s">
        <v>194</v>
      </c>
      <c r="F26" s="135" t="s">
        <v>194</v>
      </c>
      <c r="G26" s="135" t="s">
        <v>194</v>
      </c>
      <c r="H26" s="135" t="s">
        <v>194</v>
      </c>
      <c r="I26" s="135" t="s">
        <v>194</v>
      </c>
      <c r="J26" s="84" t="s">
        <v>858</v>
      </c>
      <c r="K26" s="135" t="s">
        <v>57</v>
      </c>
      <c r="L26" s="163"/>
      <c r="M26" s="48"/>
    </row>
    <row r="27" spans="1:13" ht="81" x14ac:dyDescent="0.2">
      <c r="A27" s="272">
        <v>14</v>
      </c>
      <c r="B27" s="84" t="s">
        <v>844</v>
      </c>
      <c r="C27" s="84" t="s">
        <v>845</v>
      </c>
      <c r="D27" s="84" t="s">
        <v>419</v>
      </c>
      <c r="E27" s="135" t="s">
        <v>194</v>
      </c>
      <c r="F27" s="135"/>
      <c r="G27" s="135" t="s">
        <v>194</v>
      </c>
      <c r="H27" s="135" t="s">
        <v>194</v>
      </c>
      <c r="I27" s="135" t="s">
        <v>194</v>
      </c>
      <c r="J27" s="84" t="s">
        <v>846</v>
      </c>
      <c r="K27" s="135" t="s">
        <v>57</v>
      </c>
      <c r="L27" s="163"/>
      <c r="M27" s="48"/>
    </row>
    <row r="28" spans="1:13" ht="27.75" customHeight="1" x14ac:dyDescent="0.3">
      <c r="A28" s="49"/>
      <c r="B28" s="185"/>
      <c r="C28" s="185"/>
      <c r="D28" s="185"/>
      <c r="E28" s="36">
        <f>SUM(E12:E27)</f>
        <v>200500</v>
      </c>
      <c r="F28" s="36">
        <f>SUM(F12:F27)</f>
        <v>210500</v>
      </c>
      <c r="G28" s="36">
        <f>SUM(G12:G27)</f>
        <v>310500</v>
      </c>
      <c r="H28" s="36">
        <f>SUM(H12:H27)</f>
        <v>310500</v>
      </c>
      <c r="I28" s="36">
        <f>SUM(I12:I27)</f>
        <v>310500</v>
      </c>
      <c r="J28" s="185"/>
      <c r="K28" s="185"/>
      <c r="L28" s="185"/>
    </row>
    <row r="29" spans="1:13" ht="20.25" x14ac:dyDescent="0.2">
      <c r="A29" s="544" t="s">
        <v>285</v>
      </c>
      <c r="B29" s="544"/>
      <c r="C29" s="544"/>
      <c r="D29" s="544"/>
      <c r="E29" s="544"/>
      <c r="F29" s="544"/>
      <c r="G29" s="544"/>
      <c r="H29" s="544"/>
      <c r="I29" s="544"/>
      <c r="J29" s="544"/>
      <c r="K29" s="544"/>
      <c r="L29" s="544"/>
    </row>
    <row r="30" spans="1:13" ht="20.25" x14ac:dyDescent="0.25">
      <c r="A30" s="1"/>
      <c r="B30" s="236"/>
      <c r="C30" s="236"/>
      <c r="D30" s="236"/>
      <c r="E30" s="236"/>
      <c r="F30" s="236"/>
      <c r="G30" s="236"/>
      <c r="H30" s="236"/>
      <c r="I30" s="236"/>
      <c r="J30" s="236"/>
      <c r="K30" s="236"/>
      <c r="L30" s="236"/>
    </row>
    <row r="31" spans="1:13" ht="146.25" customHeight="1" x14ac:dyDescent="0.2">
      <c r="A31" s="305">
        <v>1</v>
      </c>
      <c r="B31" s="237" t="s">
        <v>628</v>
      </c>
      <c r="C31" s="41" t="s">
        <v>286</v>
      </c>
      <c r="D31" s="41" t="s">
        <v>287</v>
      </c>
      <c r="E31" s="41"/>
      <c r="F31" s="55">
        <v>100000</v>
      </c>
      <c r="G31" s="41"/>
      <c r="H31" s="41"/>
      <c r="I31" s="41"/>
      <c r="J31" s="41" t="s">
        <v>288</v>
      </c>
      <c r="K31" s="41" t="s">
        <v>289</v>
      </c>
      <c r="L31" s="306" t="s">
        <v>57</v>
      </c>
    </row>
    <row r="32" spans="1:13" ht="123" customHeight="1" x14ac:dyDescent="0.2">
      <c r="A32" s="293">
        <v>2</v>
      </c>
      <c r="B32" s="164" t="s">
        <v>1207</v>
      </c>
      <c r="C32" s="164" t="s">
        <v>656</v>
      </c>
      <c r="D32" s="164" t="s">
        <v>46</v>
      </c>
      <c r="E32" s="57">
        <v>30000</v>
      </c>
      <c r="F32" s="57">
        <v>30000</v>
      </c>
      <c r="G32" s="57">
        <v>30000</v>
      </c>
      <c r="H32" s="57">
        <v>30000</v>
      </c>
      <c r="I32" s="57">
        <v>30000</v>
      </c>
      <c r="J32" s="164" t="s">
        <v>657</v>
      </c>
      <c r="K32" s="164" t="s">
        <v>658</v>
      </c>
      <c r="L32" s="163" t="s">
        <v>57</v>
      </c>
    </row>
    <row r="33" spans="1:12" ht="176.25" customHeight="1" x14ac:dyDescent="0.2">
      <c r="A33" s="272">
        <v>3</v>
      </c>
      <c r="B33" s="56" t="s">
        <v>666</v>
      </c>
      <c r="C33" s="56" t="s">
        <v>667</v>
      </c>
      <c r="D33" s="56" t="s">
        <v>668</v>
      </c>
      <c r="E33" s="57">
        <v>80000</v>
      </c>
      <c r="F33" s="152" t="s">
        <v>669</v>
      </c>
      <c r="G33" s="152" t="s">
        <v>669</v>
      </c>
      <c r="H33" s="57">
        <v>80000</v>
      </c>
      <c r="I33" s="57">
        <v>80000</v>
      </c>
      <c r="J33" s="56" t="s">
        <v>670</v>
      </c>
      <c r="K33" s="56" t="s">
        <v>671</v>
      </c>
      <c r="L33" s="56" t="s">
        <v>57</v>
      </c>
    </row>
    <row r="34" spans="1:12" ht="187.5" customHeight="1" x14ac:dyDescent="0.2">
      <c r="A34" s="272">
        <v>4</v>
      </c>
      <c r="B34" s="56" t="s">
        <v>672</v>
      </c>
      <c r="C34" s="56" t="s">
        <v>673</v>
      </c>
      <c r="D34" s="56" t="s">
        <v>35</v>
      </c>
      <c r="E34" s="57">
        <v>5000</v>
      </c>
      <c r="F34" s="57">
        <v>5000</v>
      </c>
      <c r="G34" s="57">
        <v>5000</v>
      </c>
      <c r="H34" s="57">
        <v>5000</v>
      </c>
      <c r="I34" s="57">
        <v>5000</v>
      </c>
      <c r="J34" s="56" t="s">
        <v>674</v>
      </c>
      <c r="K34" s="56" t="s">
        <v>675</v>
      </c>
      <c r="L34" s="56" t="s">
        <v>57</v>
      </c>
    </row>
    <row r="35" spans="1:12" ht="30" customHeight="1" x14ac:dyDescent="0.2">
      <c r="A35" s="579" t="s">
        <v>913</v>
      </c>
      <c r="B35" s="580"/>
      <c r="C35" s="580"/>
      <c r="D35" s="580"/>
      <c r="E35" s="151"/>
      <c r="F35" s="151"/>
      <c r="G35" s="151"/>
      <c r="H35" s="151"/>
      <c r="I35" s="151"/>
      <c r="J35" s="56"/>
      <c r="K35" s="56"/>
      <c r="L35" s="56"/>
    </row>
    <row r="36" spans="1:12" ht="123.75" customHeight="1" x14ac:dyDescent="0.2">
      <c r="A36" s="272">
        <v>5</v>
      </c>
      <c r="B36" s="72" t="s">
        <v>917</v>
      </c>
      <c r="C36" s="72" t="s">
        <v>847</v>
      </c>
      <c r="D36" s="72" t="s">
        <v>35</v>
      </c>
      <c r="E36" s="135" t="s">
        <v>194</v>
      </c>
      <c r="F36" s="135" t="s">
        <v>194</v>
      </c>
      <c r="G36" s="135" t="s">
        <v>194</v>
      </c>
      <c r="H36" s="135" t="s">
        <v>194</v>
      </c>
      <c r="I36" s="135" t="s">
        <v>194</v>
      </c>
      <c r="J36" s="72" t="s">
        <v>848</v>
      </c>
      <c r="K36" s="72" t="s">
        <v>849</v>
      </c>
      <c r="L36" s="72" t="s">
        <v>57</v>
      </c>
    </row>
    <row r="37" spans="1:12" ht="81" x14ac:dyDescent="0.2">
      <c r="A37" s="272">
        <v>6</v>
      </c>
      <c r="B37" s="84" t="s">
        <v>859</v>
      </c>
      <c r="C37" s="84" t="s">
        <v>860</v>
      </c>
      <c r="D37" s="135" t="s">
        <v>764</v>
      </c>
      <c r="E37" s="135" t="s">
        <v>194</v>
      </c>
      <c r="F37" s="135" t="s">
        <v>194</v>
      </c>
      <c r="G37" s="135" t="s">
        <v>194</v>
      </c>
      <c r="H37" s="135" t="s">
        <v>194</v>
      </c>
      <c r="I37" s="135" t="s">
        <v>194</v>
      </c>
      <c r="J37" s="84" t="s">
        <v>861</v>
      </c>
      <c r="K37" s="84" t="s">
        <v>862</v>
      </c>
      <c r="L37" s="135" t="s">
        <v>57</v>
      </c>
    </row>
    <row r="38" spans="1:12" ht="60.75" x14ac:dyDescent="0.2">
      <c r="A38" s="272">
        <v>7</v>
      </c>
      <c r="B38" s="84" t="s">
        <v>863</v>
      </c>
      <c r="C38" s="84" t="s">
        <v>864</v>
      </c>
      <c r="D38" s="135" t="s">
        <v>764</v>
      </c>
      <c r="E38" s="135" t="s">
        <v>194</v>
      </c>
      <c r="F38" s="135" t="s">
        <v>194</v>
      </c>
      <c r="G38" s="135" t="s">
        <v>194</v>
      </c>
      <c r="H38" s="135" t="s">
        <v>194</v>
      </c>
      <c r="I38" s="135" t="s">
        <v>194</v>
      </c>
      <c r="J38" s="84" t="s">
        <v>865</v>
      </c>
      <c r="K38" s="84" t="s">
        <v>866</v>
      </c>
      <c r="L38" s="135" t="s">
        <v>57</v>
      </c>
    </row>
    <row r="39" spans="1:12" ht="28.5" customHeight="1" x14ac:dyDescent="0.2">
      <c r="A39" s="114"/>
      <c r="B39" s="307"/>
      <c r="C39" s="114"/>
      <c r="D39" s="114"/>
      <c r="E39" s="340">
        <f>SUM(E31:E38)</f>
        <v>115000</v>
      </c>
      <c r="F39" s="340">
        <f>SUM(F31:F38)</f>
        <v>135000</v>
      </c>
      <c r="G39" s="340">
        <f>SUM(G31:G38)</f>
        <v>35000</v>
      </c>
      <c r="H39" s="340">
        <f>SUM(H31:H38)</f>
        <v>115000</v>
      </c>
      <c r="I39" s="340">
        <f>SUM(I31:I38)</f>
        <v>115000</v>
      </c>
      <c r="J39" s="114"/>
      <c r="K39" s="114"/>
      <c r="L39" s="114"/>
    </row>
    <row r="40" spans="1:12" ht="24.75" customHeight="1" x14ac:dyDescent="0.3">
      <c r="A40" s="467"/>
      <c r="B40" s="468"/>
      <c r="C40" s="468"/>
      <c r="D40" s="468"/>
      <c r="E40" s="470">
        <f>+E28+E39</f>
        <v>315500</v>
      </c>
      <c r="F40" s="470">
        <f t="shared" ref="F40:I40" si="0">+F28+F39</f>
        <v>345500</v>
      </c>
      <c r="G40" s="470">
        <f t="shared" si="0"/>
        <v>345500</v>
      </c>
      <c r="H40" s="470">
        <f t="shared" si="0"/>
        <v>425500</v>
      </c>
      <c r="I40" s="470">
        <f t="shared" si="0"/>
        <v>425500</v>
      </c>
      <c r="J40" s="468"/>
      <c r="K40" s="468"/>
      <c r="L40" s="468"/>
    </row>
    <row r="41" spans="1:12" ht="20.25" x14ac:dyDescent="0.2">
      <c r="A41" s="1"/>
    </row>
    <row r="42" spans="1:12" ht="20.25" x14ac:dyDescent="0.2">
      <c r="A42" s="1"/>
    </row>
    <row r="43" spans="1:12" ht="20.25" x14ac:dyDescent="0.2">
      <c r="A43" s="1"/>
    </row>
    <row r="44" spans="1:12" ht="20.25" x14ac:dyDescent="0.2">
      <c r="A44" s="1"/>
    </row>
    <row r="45" spans="1:12" ht="20.25" x14ac:dyDescent="0.2">
      <c r="A45" s="1"/>
    </row>
    <row r="46" spans="1:12" ht="20.25" x14ac:dyDescent="0.2">
      <c r="A46" s="1"/>
    </row>
    <row r="47" spans="1:12" ht="20.25" x14ac:dyDescent="0.2">
      <c r="A47" s="1"/>
    </row>
    <row r="48" spans="1:12" ht="20.25" x14ac:dyDescent="0.2">
      <c r="A48" s="1"/>
    </row>
    <row r="49" spans="1:1" ht="20.25" x14ac:dyDescent="0.2">
      <c r="A49" s="1"/>
    </row>
    <row r="50" spans="1:1" ht="20.25" x14ac:dyDescent="0.2">
      <c r="A50" s="1"/>
    </row>
  </sheetData>
  <mergeCells count="18">
    <mergeCell ref="D10:D11"/>
    <mergeCell ref="J10:J11"/>
    <mergeCell ref="A18:D18"/>
    <mergeCell ref="A35:D35"/>
    <mergeCell ref="A29:L29"/>
    <mergeCell ref="A2:M2"/>
    <mergeCell ref="A3:M3"/>
    <mergeCell ref="A4:M4"/>
    <mergeCell ref="A8:L8"/>
    <mergeCell ref="E9:I9"/>
    <mergeCell ref="A5:K5"/>
    <mergeCell ref="A6:L6"/>
    <mergeCell ref="A7:L7"/>
    <mergeCell ref="L9:L11"/>
    <mergeCell ref="A9:A11"/>
    <mergeCell ref="B9:B11"/>
    <mergeCell ref="C9:C11"/>
    <mergeCell ref="K9:K11"/>
  </mergeCells>
  <pageMargins left="0.70866141732283472" right="0.11811023622047245" top="1.1018518518518519" bottom="0.74803149606299213" header="0.51181102362204722" footer="0.31496062992125984"/>
  <pageSetup paperSize="9" scale="80" firstPageNumber="89" orientation="landscape" useFirstPageNumber="1" horizontalDpi="300" verticalDpi="300" r:id="rId1"/>
  <headerFooter>
    <oddHeader>&amp;C&amp;"TH SarabunIT๙,Bold"&amp;18
- &amp;P -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zoomScaleNormal="100" zoomScalePageLayoutView="90" workbookViewId="0">
      <selection activeCell="A43" sqref="A43:L50"/>
    </sheetView>
  </sheetViews>
  <sheetFormatPr defaultRowHeight="14.25" x14ac:dyDescent="0.2"/>
  <cols>
    <col min="1" max="1" width="3.875" customWidth="1"/>
    <col min="2" max="2" width="28.5" customWidth="1"/>
    <col min="3" max="3" width="18.875" customWidth="1"/>
    <col min="4" max="4" width="8" customWidth="1"/>
    <col min="5" max="9" width="12.625" customWidth="1"/>
    <col min="10" max="10" width="12.75" customWidth="1"/>
    <col min="11" max="11" width="16.125" customWidth="1"/>
    <col min="12" max="12" width="10.375" customWidth="1"/>
  </cols>
  <sheetData>
    <row r="1" spans="1:13" ht="9.75" customHeight="1" x14ac:dyDescent="0.2">
      <c r="A1" s="22"/>
    </row>
    <row r="2" spans="1:13" ht="26.25" x14ac:dyDescent="0.2">
      <c r="A2" s="555" t="s">
        <v>59</v>
      </c>
      <c r="B2" s="555"/>
      <c r="C2" s="555"/>
      <c r="D2" s="555"/>
      <c r="E2" s="555"/>
      <c r="F2" s="555"/>
      <c r="G2" s="555"/>
      <c r="H2" s="555"/>
      <c r="I2" s="555"/>
      <c r="J2" s="555"/>
      <c r="K2" s="555"/>
      <c r="L2" s="555"/>
      <c r="M2" s="534"/>
    </row>
    <row r="3" spans="1:13" ht="26.25" x14ac:dyDescent="0.2">
      <c r="A3" s="555" t="s">
        <v>335</v>
      </c>
      <c r="B3" s="555"/>
      <c r="C3" s="555"/>
      <c r="D3" s="555"/>
      <c r="E3" s="555"/>
      <c r="F3" s="555"/>
      <c r="G3" s="555"/>
      <c r="H3" s="555"/>
      <c r="I3" s="555"/>
      <c r="J3" s="555"/>
      <c r="K3" s="555"/>
      <c r="L3" s="555"/>
      <c r="M3" s="534"/>
    </row>
    <row r="4" spans="1:13" ht="26.25" x14ac:dyDescent="0.2">
      <c r="A4" s="555" t="s">
        <v>58</v>
      </c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34"/>
    </row>
    <row r="5" spans="1:13" ht="23.1" customHeight="1" x14ac:dyDescent="0.2">
      <c r="A5" s="544" t="s">
        <v>290</v>
      </c>
      <c r="B5" s="544"/>
      <c r="C5" s="544"/>
      <c r="D5" s="544"/>
      <c r="E5" s="544"/>
      <c r="F5" s="544"/>
      <c r="G5" s="544"/>
      <c r="H5" s="544"/>
      <c r="I5" s="544"/>
      <c r="J5" s="544"/>
    </row>
    <row r="6" spans="1:13" ht="23.1" customHeight="1" x14ac:dyDescent="0.2">
      <c r="A6" s="544" t="s">
        <v>291</v>
      </c>
      <c r="B6" s="544"/>
      <c r="C6" s="544"/>
      <c r="D6" s="544"/>
      <c r="E6" s="544"/>
      <c r="F6" s="544"/>
      <c r="G6" s="544"/>
      <c r="H6" s="544"/>
      <c r="I6" s="544"/>
      <c r="J6" s="544"/>
    </row>
    <row r="7" spans="1:13" ht="23.1" customHeight="1" x14ac:dyDescent="0.2">
      <c r="A7" s="544" t="s">
        <v>292</v>
      </c>
      <c r="B7" s="544"/>
      <c r="C7" s="544"/>
      <c r="D7" s="544"/>
      <c r="E7" s="544"/>
      <c r="F7" s="544"/>
      <c r="G7" s="544"/>
      <c r="H7" s="544"/>
      <c r="I7" s="544"/>
      <c r="J7" s="544"/>
    </row>
    <row r="8" spans="1:13" ht="23.1" customHeight="1" x14ac:dyDescent="0.2">
      <c r="A8" s="544" t="s">
        <v>293</v>
      </c>
      <c r="B8" s="544"/>
      <c r="C8" s="544"/>
      <c r="D8" s="544"/>
      <c r="E8" s="544"/>
      <c r="F8" s="544"/>
      <c r="G8" s="544"/>
      <c r="H8" s="544"/>
      <c r="I8" s="544"/>
      <c r="J8" s="544"/>
    </row>
    <row r="9" spans="1:13" x14ac:dyDescent="0.2">
      <c r="A9" s="11"/>
    </row>
    <row r="10" spans="1:13" ht="18.75" customHeight="1" x14ac:dyDescent="0.2">
      <c r="A10" s="570" t="s">
        <v>7</v>
      </c>
      <c r="B10" s="570" t="s">
        <v>8</v>
      </c>
      <c r="C10" s="570" t="s">
        <v>9</v>
      </c>
      <c r="D10" s="113" t="s">
        <v>10</v>
      </c>
      <c r="E10" s="576" t="s">
        <v>12</v>
      </c>
      <c r="F10" s="577"/>
      <c r="G10" s="577"/>
      <c r="H10" s="577"/>
      <c r="I10" s="578"/>
      <c r="J10" s="169" t="s">
        <v>13</v>
      </c>
      <c r="K10" s="569" t="s">
        <v>15</v>
      </c>
      <c r="L10" s="569" t="s">
        <v>16</v>
      </c>
    </row>
    <row r="11" spans="1:13" ht="26.25" customHeight="1" x14ac:dyDescent="0.2">
      <c r="A11" s="570"/>
      <c r="B11" s="570"/>
      <c r="C11" s="570"/>
      <c r="D11" s="562" t="s">
        <v>11</v>
      </c>
      <c r="E11" s="62">
        <v>2561</v>
      </c>
      <c r="F11" s="62">
        <v>2562</v>
      </c>
      <c r="G11" s="62">
        <v>2563</v>
      </c>
      <c r="H11" s="62">
        <v>2564</v>
      </c>
      <c r="I11" s="304">
        <v>2565</v>
      </c>
      <c r="J11" s="586" t="s">
        <v>14</v>
      </c>
      <c r="K11" s="569"/>
      <c r="L11" s="569"/>
    </row>
    <row r="12" spans="1:13" ht="33.75" customHeight="1" x14ac:dyDescent="0.2">
      <c r="A12" s="570"/>
      <c r="B12" s="570"/>
      <c r="C12" s="570"/>
      <c r="D12" s="563"/>
      <c r="E12" s="169" t="s">
        <v>4</v>
      </c>
      <c r="F12" s="169" t="s">
        <v>4</v>
      </c>
      <c r="G12" s="169" t="s">
        <v>4</v>
      </c>
      <c r="H12" s="169" t="s">
        <v>4</v>
      </c>
      <c r="I12" s="290" t="s">
        <v>4</v>
      </c>
      <c r="J12" s="587"/>
      <c r="K12" s="569"/>
      <c r="L12" s="569"/>
    </row>
    <row r="13" spans="1:13" ht="177" customHeight="1" x14ac:dyDescent="0.2">
      <c r="A13" s="135">
        <v>1</v>
      </c>
      <c r="B13" s="84" t="s">
        <v>294</v>
      </c>
      <c r="C13" s="84" t="s">
        <v>295</v>
      </c>
      <c r="D13" s="84" t="s">
        <v>212</v>
      </c>
      <c r="E13" s="135"/>
      <c r="F13" s="200">
        <v>20000</v>
      </c>
      <c r="G13" s="200">
        <v>20000</v>
      </c>
      <c r="H13" s="200">
        <v>20000</v>
      </c>
      <c r="I13" s="200">
        <v>20000</v>
      </c>
      <c r="J13" s="84" t="s">
        <v>296</v>
      </c>
      <c r="K13" s="84" t="s">
        <v>1094</v>
      </c>
      <c r="L13" s="84" t="s">
        <v>234</v>
      </c>
    </row>
    <row r="14" spans="1:13" ht="121.5" customHeight="1" x14ac:dyDescent="0.2">
      <c r="A14" s="135">
        <v>2</v>
      </c>
      <c r="B14" s="84" t="s">
        <v>297</v>
      </c>
      <c r="C14" s="84" t="s">
        <v>298</v>
      </c>
      <c r="D14" s="84" t="s">
        <v>212</v>
      </c>
      <c r="E14" s="135"/>
      <c r="F14" s="200">
        <v>20000</v>
      </c>
      <c r="G14" s="200">
        <v>20000</v>
      </c>
      <c r="H14" s="200">
        <v>20000</v>
      </c>
      <c r="I14" s="200">
        <v>20000</v>
      </c>
      <c r="J14" s="84" t="s">
        <v>296</v>
      </c>
      <c r="K14" s="84" t="s">
        <v>1095</v>
      </c>
      <c r="L14" s="84" t="s">
        <v>57</v>
      </c>
    </row>
    <row r="15" spans="1:13" ht="85.5" customHeight="1" x14ac:dyDescent="0.2">
      <c r="A15" s="135">
        <v>3</v>
      </c>
      <c r="B15" s="84" t="s">
        <v>299</v>
      </c>
      <c r="C15" s="84" t="s">
        <v>300</v>
      </c>
      <c r="D15" s="84" t="s">
        <v>301</v>
      </c>
      <c r="E15" s="135" t="s">
        <v>194</v>
      </c>
      <c r="F15" s="200">
        <v>65000</v>
      </c>
      <c r="G15" s="200"/>
      <c r="H15" s="200"/>
      <c r="I15" s="200"/>
      <c r="J15" s="84" t="s">
        <v>302</v>
      </c>
      <c r="K15" s="84" t="s">
        <v>303</v>
      </c>
      <c r="L15" s="68" t="s">
        <v>57</v>
      </c>
    </row>
    <row r="16" spans="1:13" ht="83.25" customHeight="1" x14ac:dyDescent="0.2">
      <c r="A16" s="135">
        <v>5</v>
      </c>
      <c r="B16" s="84" t="s">
        <v>311</v>
      </c>
      <c r="C16" s="84" t="s">
        <v>312</v>
      </c>
      <c r="D16" s="84" t="s">
        <v>313</v>
      </c>
      <c r="E16" s="135" t="s">
        <v>194</v>
      </c>
      <c r="F16" s="200">
        <v>130000</v>
      </c>
      <c r="G16" s="200">
        <v>130000</v>
      </c>
      <c r="H16" s="200">
        <v>130000</v>
      </c>
      <c r="I16" s="200"/>
      <c r="J16" s="84" t="s">
        <v>314</v>
      </c>
      <c r="K16" s="84" t="s">
        <v>315</v>
      </c>
      <c r="L16" s="68" t="s">
        <v>57</v>
      </c>
    </row>
    <row r="17" spans="1:12" ht="120.75" customHeight="1" x14ac:dyDescent="0.2">
      <c r="A17" s="135">
        <v>6</v>
      </c>
      <c r="B17" s="84" t="s">
        <v>316</v>
      </c>
      <c r="C17" s="84" t="s">
        <v>317</v>
      </c>
      <c r="D17" s="84" t="s">
        <v>318</v>
      </c>
      <c r="E17" s="135"/>
      <c r="F17" s="200">
        <v>300000</v>
      </c>
      <c r="G17" s="200">
        <v>500000</v>
      </c>
      <c r="H17" s="200">
        <v>70000</v>
      </c>
      <c r="I17" s="200">
        <v>70000</v>
      </c>
      <c r="J17" s="84" t="s">
        <v>319</v>
      </c>
      <c r="K17" s="84" t="s">
        <v>320</v>
      </c>
      <c r="L17" s="84" t="s">
        <v>234</v>
      </c>
    </row>
    <row r="18" spans="1:12" ht="140.25" customHeight="1" x14ac:dyDescent="0.2">
      <c r="A18" s="152">
        <v>7</v>
      </c>
      <c r="B18" s="150" t="s">
        <v>688</v>
      </c>
      <c r="C18" s="150" t="s">
        <v>689</v>
      </c>
      <c r="D18" s="150" t="s">
        <v>690</v>
      </c>
      <c r="E18" s="57">
        <v>30000</v>
      </c>
      <c r="F18" s="57">
        <v>30000</v>
      </c>
      <c r="G18" s="57">
        <v>30000</v>
      </c>
      <c r="H18" s="57">
        <v>30000</v>
      </c>
      <c r="I18" s="57">
        <v>30000</v>
      </c>
      <c r="J18" s="150" t="s">
        <v>691</v>
      </c>
      <c r="K18" s="150" t="s">
        <v>692</v>
      </c>
      <c r="L18" s="163" t="s">
        <v>57</v>
      </c>
    </row>
    <row r="19" spans="1:12" ht="62.25" customHeight="1" x14ac:dyDescent="0.2">
      <c r="A19" s="152">
        <v>8</v>
      </c>
      <c r="B19" s="150" t="s">
        <v>693</v>
      </c>
      <c r="C19" s="150" t="s">
        <v>694</v>
      </c>
      <c r="D19" s="150" t="s">
        <v>465</v>
      </c>
      <c r="E19" s="57">
        <v>600000</v>
      </c>
      <c r="F19" s="57">
        <v>600000</v>
      </c>
      <c r="G19" s="57">
        <v>600000</v>
      </c>
      <c r="H19" s="57">
        <v>600000</v>
      </c>
      <c r="I19" s="57">
        <v>600000</v>
      </c>
      <c r="J19" s="150" t="s">
        <v>1088</v>
      </c>
      <c r="K19" s="150" t="s">
        <v>695</v>
      </c>
      <c r="L19" s="163" t="s">
        <v>57</v>
      </c>
    </row>
    <row r="20" spans="1:12" ht="84" customHeight="1" x14ac:dyDescent="0.2">
      <c r="A20" s="152">
        <v>9</v>
      </c>
      <c r="B20" s="150" t="s">
        <v>713</v>
      </c>
      <c r="C20" s="150" t="s">
        <v>714</v>
      </c>
      <c r="D20" s="150" t="s">
        <v>46</v>
      </c>
      <c r="E20" s="57">
        <v>500000</v>
      </c>
      <c r="F20" s="57">
        <v>500000</v>
      </c>
      <c r="G20" s="57"/>
      <c r="H20" s="57"/>
      <c r="I20" s="57"/>
      <c r="J20" s="150" t="s">
        <v>1087</v>
      </c>
      <c r="K20" s="150" t="s">
        <v>715</v>
      </c>
      <c r="L20" s="163" t="s">
        <v>57</v>
      </c>
    </row>
    <row r="21" spans="1:12" ht="62.25" customHeight="1" x14ac:dyDescent="0.2">
      <c r="A21" s="152">
        <v>10</v>
      </c>
      <c r="B21" s="150" t="s">
        <v>716</v>
      </c>
      <c r="C21" s="150" t="s">
        <v>717</v>
      </c>
      <c r="D21" s="150" t="s">
        <v>46</v>
      </c>
      <c r="E21" s="57">
        <v>200000</v>
      </c>
      <c r="F21" s="57">
        <v>200000</v>
      </c>
      <c r="G21" s="57"/>
      <c r="H21" s="57"/>
      <c r="I21" s="57"/>
      <c r="J21" s="150" t="s">
        <v>718</v>
      </c>
      <c r="K21" s="150" t="s">
        <v>1152</v>
      </c>
      <c r="L21" s="163" t="s">
        <v>57</v>
      </c>
    </row>
    <row r="22" spans="1:12" ht="109.5" customHeight="1" x14ac:dyDescent="0.2">
      <c r="A22" s="152">
        <v>11</v>
      </c>
      <c r="B22" s="150" t="s">
        <v>722</v>
      </c>
      <c r="C22" s="150" t="s">
        <v>723</v>
      </c>
      <c r="D22" s="150" t="s">
        <v>724</v>
      </c>
      <c r="E22" s="57">
        <v>30000</v>
      </c>
      <c r="F22" s="57">
        <v>30000</v>
      </c>
      <c r="G22" s="57">
        <v>30000</v>
      </c>
      <c r="H22" s="57">
        <v>30000</v>
      </c>
      <c r="I22" s="57">
        <v>30000</v>
      </c>
      <c r="J22" s="150" t="s">
        <v>725</v>
      </c>
      <c r="K22" s="150" t="s">
        <v>726</v>
      </c>
      <c r="L22" s="163" t="s">
        <v>57</v>
      </c>
    </row>
    <row r="23" spans="1:12" ht="91.5" customHeight="1" x14ac:dyDescent="0.2">
      <c r="A23" s="212">
        <v>12</v>
      </c>
      <c r="B23" s="207" t="s">
        <v>1112</v>
      </c>
      <c r="C23" s="207" t="s">
        <v>1113</v>
      </c>
      <c r="D23" s="210" t="s">
        <v>188</v>
      </c>
      <c r="E23" s="212" t="s">
        <v>194</v>
      </c>
      <c r="F23" s="212" t="s">
        <v>194</v>
      </c>
      <c r="G23" s="243">
        <v>100000</v>
      </c>
      <c r="H23" s="243">
        <v>100000</v>
      </c>
      <c r="I23" s="212"/>
      <c r="J23" s="207" t="s">
        <v>1114</v>
      </c>
      <c r="K23" s="207" t="s">
        <v>1115</v>
      </c>
      <c r="L23" s="330" t="s">
        <v>57</v>
      </c>
    </row>
    <row r="24" spans="1:12" ht="102.75" customHeight="1" x14ac:dyDescent="0.2">
      <c r="A24" s="152">
        <v>13</v>
      </c>
      <c r="B24" s="150" t="s">
        <v>727</v>
      </c>
      <c r="C24" s="150" t="s">
        <v>728</v>
      </c>
      <c r="D24" s="150" t="s">
        <v>46</v>
      </c>
      <c r="E24" s="57"/>
      <c r="F24" s="57"/>
      <c r="G24" s="57">
        <v>5000000</v>
      </c>
      <c r="H24" s="57">
        <v>5000000</v>
      </c>
      <c r="I24" s="57"/>
      <c r="J24" s="150" t="s">
        <v>729</v>
      </c>
      <c r="K24" s="150" t="s">
        <v>730</v>
      </c>
      <c r="L24" s="163" t="s">
        <v>57</v>
      </c>
    </row>
    <row r="25" spans="1:12" ht="135" customHeight="1" x14ac:dyDescent="0.2">
      <c r="A25" s="152">
        <v>14</v>
      </c>
      <c r="B25" s="150" t="s">
        <v>742</v>
      </c>
      <c r="C25" s="150" t="s">
        <v>743</v>
      </c>
      <c r="D25" s="150" t="s">
        <v>419</v>
      </c>
      <c r="E25" s="57">
        <v>50000</v>
      </c>
      <c r="F25" s="57">
        <v>50000</v>
      </c>
      <c r="G25" s="57">
        <v>50000</v>
      </c>
      <c r="H25" s="57">
        <v>50000</v>
      </c>
      <c r="I25" s="57">
        <v>50000</v>
      </c>
      <c r="J25" s="17" t="s">
        <v>744</v>
      </c>
      <c r="K25" s="150" t="s">
        <v>745</v>
      </c>
      <c r="L25" s="163" t="s">
        <v>57</v>
      </c>
    </row>
    <row r="26" spans="1:12" ht="139.5" customHeight="1" x14ac:dyDescent="0.2">
      <c r="A26" s="152">
        <v>15</v>
      </c>
      <c r="B26" s="150" t="s">
        <v>746</v>
      </c>
      <c r="C26" s="150" t="s">
        <v>747</v>
      </c>
      <c r="D26" s="150" t="s">
        <v>419</v>
      </c>
      <c r="E26" s="57">
        <v>200000</v>
      </c>
      <c r="F26" s="57">
        <v>200000</v>
      </c>
      <c r="G26" s="57">
        <v>200000</v>
      </c>
      <c r="H26" s="57">
        <v>200000</v>
      </c>
      <c r="I26" s="57">
        <v>200000</v>
      </c>
      <c r="J26" s="150" t="s">
        <v>748</v>
      </c>
      <c r="K26" s="150" t="s">
        <v>749</v>
      </c>
      <c r="L26" s="163" t="s">
        <v>57</v>
      </c>
    </row>
    <row r="27" spans="1:12" ht="144.75" customHeight="1" x14ac:dyDescent="0.2">
      <c r="A27" s="152">
        <v>16</v>
      </c>
      <c r="B27" s="150" t="s">
        <v>1208</v>
      </c>
      <c r="C27" s="150" t="s">
        <v>1090</v>
      </c>
      <c r="D27" s="152" t="s">
        <v>1209</v>
      </c>
      <c r="E27" s="150"/>
      <c r="F27" s="162">
        <v>25000</v>
      </c>
      <c r="G27" s="162">
        <v>32000</v>
      </c>
      <c r="H27" s="162">
        <v>32000</v>
      </c>
      <c r="I27" s="162">
        <v>32000</v>
      </c>
      <c r="J27" s="150" t="s">
        <v>330</v>
      </c>
      <c r="K27" s="150" t="s">
        <v>331</v>
      </c>
      <c r="L27" s="150" t="s">
        <v>234</v>
      </c>
    </row>
    <row r="28" spans="1:12" ht="70.5" customHeight="1" x14ac:dyDescent="0.2">
      <c r="A28" s="150">
        <v>17</v>
      </c>
      <c r="B28" s="150" t="s">
        <v>1089</v>
      </c>
      <c r="C28" s="150" t="s">
        <v>1091</v>
      </c>
      <c r="D28" s="150" t="s">
        <v>109</v>
      </c>
      <c r="E28" s="150"/>
      <c r="F28" s="162">
        <v>820000</v>
      </c>
      <c r="G28" s="162"/>
      <c r="H28" s="162"/>
      <c r="I28" s="162"/>
      <c r="J28" s="150" t="s">
        <v>1092</v>
      </c>
      <c r="K28" s="150" t="s">
        <v>1093</v>
      </c>
      <c r="L28" s="150" t="s">
        <v>57</v>
      </c>
    </row>
    <row r="29" spans="1:12" ht="84" customHeight="1" x14ac:dyDescent="0.2">
      <c r="A29" s="207">
        <v>18</v>
      </c>
      <c r="B29" s="207" t="s">
        <v>1111</v>
      </c>
      <c r="C29" s="207" t="s">
        <v>1091</v>
      </c>
      <c r="D29" s="207" t="s">
        <v>188</v>
      </c>
      <c r="E29" s="207"/>
      <c r="F29" s="243"/>
      <c r="G29" s="529" t="s">
        <v>1245</v>
      </c>
      <c r="H29" s="243">
        <v>300000</v>
      </c>
      <c r="I29" s="243"/>
      <c r="J29" s="207" t="s">
        <v>1118</v>
      </c>
      <c r="K29" s="207" t="s">
        <v>1119</v>
      </c>
      <c r="L29" s="207" t="s">
        <v>57</v>
      </c>
    </row>
    <row r="30" spans="1:12" ht="85.5" customHeight="1" x14ac:dyDescent="0.2">
      <c r="A30" s="207">
        <v>19</v>
      </c>
      <c r="B30" s="207" t="s">
        <v>1116</v>
      </c>
      <c r="C30" s="207" t="s">
        <v>1117</v>
      </c>
      <c r="D30" s="207" t="s">
        <v>188</v>
      </c>
      <c r="E30" s="207"/>
      <c r="F30" s="243"/>
      <c r="G30" s="243">
        <v>200000</v>
      </c>
      <c r="H30" s="243"/>
      <c r="I30" s="243"/>
      <c r="J30" s="207" t="s">
        <v>1120</v>
      </c>
      <c r="K30" s="207" t="s">
        <v>1121</v>
      </c>
      <c r="L30" s="207" t="s">
        <v>57</v>
      </c>
    </row>
    <row r="31" spans="1:12" ht="90.75" customHeight="1" x14ac:dyDescent="0.2">
      <c r="A31" s="207">
        <v>20</v>
      </c>
      <c r="B31" s="207" t="s">
        <v>1133</v>
      </c>
      <c r="C31" s="207" t="s">
        <v>1134</v>
      </c>
      <c r="D31" s="207" t="s">
        <v>188</v>
      </c>
      <c r="E31" s="207"/>
      <c r="F31" s="243"/>
      <c r="G31" s="243">
        <v>300000</v>
      </c>
      <c r="H31" s="243">
        <v>300000</v>
      </c>
      <c r="I31" s="243"/>
      <c r="J31" s="207" t="s">
        <v>1135</v>
      </c>
      <c r="K31" s="207" t="s">
        <v>1119</v>
      </c>
      <c r="L31" s="207" t="s">
        <v>57</v>
      </c>
    </row>
    <row r="32" spans="1:12" ht="71.25" customHeight="1" x14ac:dyDescent="0.2">
      <c r="A32" s="212">
        <v>21</v>
      </c>
      <c r="B32" s="330" t="s">
        <v>842</v>
      </c>
      <c r="C32" s="210" t="s">
        <v>719</v>
      </c>
      <c r="D32" s="207" t="s">
        <v>35</v>
      </c>
      <c r="E32" s="404">
        <v>20000</v>
      </c>
      <c r="F32" s="404">
        <v>20000</v>
      </c>
      <c r="G32" s="404">
        <v>20000</v>
      </c>
      <c r="H32" s="404">
        <v>20000</v>
      </c>
      <c r="I32" s="404">
        <v>20000</v>
      </c>
      <c r="J32" s="207" t="s">
        <v>720</v>
      </c>
      <c r="K32" s="207" t="s">
        <v>721</v>
      </c>
      <c r="L32" s="330" t="s">
        <v>57</v>
      </c>
    </row>
    <row r="33" spans="1:12" ht="32.25" customHeight="1" x14ac:dyDescent="0.2">
      <c r="A33" s="84"/>
      <c r="B33" s="84"/>
      <c r="C33" s="84"/>
      <c r="D33" s="84"/>
      <c r="E33" s="308">
        <f>SUM(E13:E32)</f>
        <v>1630000</v>
      </c>
      <c r="F33" s="308">
        <f t="shared" ref="F33:I33" si="0">SUM(F13:F32)</f>
        <v>3010000</v>
      </c>
      <c r="G33" s="308">
        <f t="shared" si="0"/>
        <v>7232000</v>
      </c>
      <c r="H33" s="308">
        <f t="shared" si="0"/>
        <v>6902000</v>
      </c>
      <c r="I33" s="308">
        <f t="shared" si="0"/>
        <v>1072000</v>
      </c>
      <c r="J33" s="84"/>
      <c r="K33" s="84"/>
      <c r="L33" s="84"/>
    </row>
    <row r="34" spans="1:12" ht="26.25" customHeight="1" x14ac:dyDescent="0.2">
      <c r="A34" s="585" t="s">
        <v>630</v>
      </c>
      <c r="B34" s="585"/>
      <c r="C34" s="585"/>
      <c r="D34" s="585"/>
      <c r="E34" s="309"/>
      <c r="F34" s="309"/>
      <c r="G34" s="309"/>
      <c r="H34" s="309"/>
      <c r="I34" s="309"/>
      <c r="J34" s="33"/>
      <c r="K34" s="33"/>
      <c r="L34" s="33"/>
    </row>
    <row r="35" spans="1:12" ht="102" customHeight="1" x14ac:dyDescent="0.2">
      <c r="A35" s="310">
        <v>1</v>
      </c>
      <c r="B35" s="72" t="s">
        <v>305</v>
      </c>
      <c r="C35" s="72" t="s">
        <v>306</v>
      </c>
      <c r="D35" s="8" t="s">
        <v>307</v>
      </c>
      <c r="E35" s="21" t="s">
        <v>194</v>
      </c>
      <c r="F35" s="35">
        <v>30000</v>
      </c>
      <c r="G35" s="35">
        <v>30000</v>
      </c>
      <c r="H35" s="35">
        <v>30000</v>
      </c>
      <c r="I35" s="35">
        <v>30000</v>
      </c>
      <c r="J35" s="72" t="s">
        <v>308</v>
      </c>
      <c r="K35" s="72" t="s">
        <v>309</v>
      </c>
      <c r="L35" s="72" t="s">
        <v>310</v>
      </c>
    </row>
    <row r="36" spans="1:12" ht="111" customHeight="1" x14ac:dyDescent="0.2">
      <c r="A36" s="311">
        <v>2</v>
      </c>
      <c r="B36" s="150" t="s">
        <v>696</v>
      </c>
      <c r="C36" s="150" t="s">
        <v>697</v>
      </c>
      <c r="D36" s="17" t="s">
        <v>419</v>
      </c>
      <c r="E36" s="25">
        <v>10000</v>
      </c>
      <c r="F36" s="25">
        <v>10000</v>
      </c>
      <c r="G36" s="25">
        <v>10000</v>
      </c>
      <c r="H36" s="25">
        <v>10000</v>
      </c>
      <c r="I36" s="25">
        <v>10000</v>
      </c>
      <c r="J36" s="150" t="s">
        <v>698</v>
      </c>
      <c r="K36" s="150" t="s">
        <v>699</v>
      </c>
      <c r="L36" s="150" t="s">
        <v>687</v>
      </c>
    </row>
    <row r="37" spans="1:12" ht="96.75" customHeight="1" x14ac:dyDescent="0.2">
      <c r="A37" s="311">
        <v>3</v>
      </c>
      <c r="B37" s="164" t="s">
        <v>700</v>
      </c>
      <c r="C37" s="164" t="s">
        <v>701</v>
      </c>
      <c r="D37" s="37" t="s">
        <v>35</v>
      </c>
      <c r="E37" s="25"/>
      <c r="F37" s="25">
        <v>200000</v>
      </c>
      <c r="G37" s="25">
        <v>300000</v>
      </c>
      <c r="H37" s="25">
        <v>300000</v>
      </c>
      <c r="I37" s="25">
        <v>300000</v>
      </c>
      <c r="J37" s="164" t="s">
        <v>702</v>
      </c>
      <c r="K37" s="164" t="s">
        <v>703</v>
      </c>
      <c r="L37" s="163" t="s">
        <v>57</v>
      </c>
    </row>
    <row r="38" spans="1:12" ht="123.75" customHeight="1" x14ac:dyDescent="0.2">
      <c r="A38" s="311">
        <v>3</v>
      </c>
      <c r="B38" s="164" t="s">
        <v>704</v>
      </c>
      <c r="C38" s="164" t="s">
        <v>705</v>
      </c>
      <c r="D38" s="37" t="s">
        <v>419</v>
      </c>
      <c r="E38" s="26" t="s">
        <v>706</v>
      </c>
      <c r="F38" s="26" t="s">
        <v>706</v>
      </c>
      <c r="G38" s="26" t="s">
        <v>706</v>
      </c>
      <c r="H38" s="26" t="s">
        <v>706</v>
      </c>
      <c r="I38" s="26" t="s">
        <v>706</v>
      </c>
      <c r="J38" s="164" t="s">
        <v>707</v>
      </c>
      <c r="K38" s="164" t="s">
        <v>708</v>
      </c>
      <c r="L38" s="163" t="s">
        <v>57</v>
      </c>
    </row>
    <row r="39" spans="1:12" ht="26.25" customHeight="1" x14ac:dyDescent="0.2">
      <c r="A39" s="312"/>
      <c r="B39" s="312"/>
      <c r="C39" s="312"/>
      <c r="D39" s="312"/>
      <c r="E39" s="471">
        <f>SUM(E35:E38)</f>
        <v>10000</v>
      </c>
      <c r="F39" s="471">
        <f>SUM(F35:F38)</f>
        <v>240000</v>
      </c>
      <c r="G39" s="471">
        <f>SUM(G35:G38)</f>
        <v>340000</v>
      </c>
      <c r="H39" s="471">
        <f>SUM(H35:H38)</f>
        <v>340000</v>
      </c>
      <c r="I39" s="471">
        <f>SUM(I35:I38)</f>
        <v>340000</v>
      </c>
      <c r="J39" s="312"/>
      <c r="K39" s="312"/>
      <c r="L39" s="312"/>
    </row>
    <row r="40" spans="1:12" ht="26.25" customHeight="1" x14ac:dyDescent="0.2">
      <c r="A40" s="585" t="s">
        <v>629</v>
      </c>
      <c r="B40" s="585"/>
      <c r="C40" s="585"/>
      <c r="D40" s="585"/>
      <c r="E40" s="309"/>
      <c r="F40" s="309"/>
      <c r="G40" s="309"/>
      <c r="H40" s="309"/>
      <c r="I40" s="309"/>
      <c r="J40" s="33"/>
      <c r="K40" s="33"/>
      <c r="L40" s="33"/>
    </row>
    <row r="41" spans="1:12" ht="78.75" customHeight="1" x14ac:dyDescent="0.2">
      <c r="A41" s="311">
        <v>1</v>
      </c>
      <c r="B41" s="150" t="s">
        <v>731</v>
      </c>
      <c r="C41" s="150" t="s">
        <v>732</v>
      </c>
      <c r="D41" s="150" t="s">
        <v>482</v>
      </c>
      <c r="E41" s="57">
        <v>5000</v>
      </c>
      <c r="F41" s="57">
        <v>5000</v>
      </c>
      <c r="G41" s="57">
        <v>5000</v>
      </c>
      <c r="H41" s="57">
        <v>5000</v>
      </c>
      <c r="I41" s="57">
        <v>5000</v>
      </c>
      <c r="J41" s="150" t="s">
        <v>733</v>
      </c>
      <c r="K41" s="150" t="s">
        <v>734</v>
      </c>
      <c r="L41" s="163" t="s">
        <v>57</v>
      </c>
    </row>
    <row r="42" spans="1:12" ht="26.25" customHeight="1" x14ac:dyDescent="0.2">
      <c r="A42" s="312"/>
      <c r="B42" s="312"/>
      <c r="C42" s="312"/>
      <c r="D42" s="312"/>
      <c r="E42" s="308">
        <f>+E41</f>
        <v>5000</v>
      </c>
      <c r="F42" s="308">
        <f t="shared" ref="F42:I42" si="1">+F41</f>
        <v>5000</v>
      </c>
      <c r="G42" s="308">
        <f t="shared" si="1"/>
        <v>5000</v>
      </c>
      <c r="H42" s="308">
        <f t="shared" si="1"/>
        <v>5000</v>
      </c>
      <c r="I42" s="308">
        <f t="shared" si="1"/>
        <v>5000</v>
      </c>
      <c r="J42" s="312"/>
      <c r="K42" s="312"/>
      <c r="L42" s="312"/>
    </row>
    <row r="43" spans="1:12" ht="20.25" x14ac:dyDescent="0.25">
      <c r="A43" s="585" t="s">
        <v>631</v>
      </c>
      <c r="B43" s="585"/>
      <c r="C43" s="585"/>
      <c r="D43" s="585"/>
      <c r="E43" s="236"/>
      <c r="F43" s="236"/>
      <c r="G43" s="236"/>
      <c r="H43" s="236"/>
      <c r="I43" s="236"/>
      <c r="J43" s="236"/>
      <c r="K43" s="236"/>
      <c r="L43" s="236"/>
    </row>
    <row r="44" spans="1:12" ht="117.75" customHeight="1" x14ac:dyDescent="0.2">
      <c r="A44" s="152">
        <v>1</v>
      </c>
      <c r="B44" s="150" t="s">
        <v>321</v>
      </c>
      <c r="C44" s="17" t="s">
        <v>322</v>
      </c>
      <c r="D44" s="150" t="s">
        <v>212</v>
      </c>
      <c r="E44" s="150"/>
      <c r="F44" s="162">
        <v>150000</v>
      </c>
      <c r="G44" s="162">
        <v>150000</v>
      </c>
      <c r="H44" s="162">
        <v>150000</v>
      </c>
      <c r="I44" s="162"/>
      <c r="J44" s="17" t="s">
        <v>323</v>
      </c>
      <c r="K44" s="17" t="s">
        <v>324</v>
      </c>
      <c r="L44" s="150" t="s">
        <v>57</v>
      </c>
    </row>
    <row r="45" spans="1:12" ht="51" customHeight="1" x14ac:dyDescent="0.2">
      <c r="A45" s="152">
        <v>2</v>
      </c>
      <c r="B45" s="150" t="s">
        <v>709</v>
      </c>
      <c r="C45" s="18" t="s">
        <v>710</v>
      </c>
      <c r="D45" s="150" t="s">
        <v>419</v>
      </c>
      <c r="E45" s="57">
        <v>109500</v>
      </c>
      <c r="F45" s="57">
        <v>109500</v>
      </c>
      <c r="G45" s="57">
        <v>109500</v>
      </c>
      <c r="H45" s="57">
        <v>109500</v>
      </c>
      <c r="I45" s="57">
        <v>109500</v>
      </c>
      <c r="J45" s="17" t="s">
        <v>711</v>
      </c>
      <c r="K45" s="17" t="s">
        <v>712</v>
      </c>
      <c r="L45" s="163" t="s">
        <v>57</v>
      </c>
    </row>
    <row r="46" spans="1:12" ht="116.25" customHeight="1" x14ac:dyDescent="0.2">
      <c r="A46" s="152">
        <v>3</v>
      </c>
      <c r="B46" s="150" t="s">
        <v>1210</v>
      </c>
      <c r="C46" s="18" t="s">
        <v>1211</v>
      </c>
      <c r="D46" s="150" t="s">
        <v>419</v>
      </c>
      <c r="E46" s="57">
        <v>40000</v>
      </c>
      <c r="F46" s="57">
        <v>40000</v>
      </c>
      <c r="G46" s="57">
        <v>40000</v>
      </c>
      <c r="H46" s="57">
        <v>40000</v>
      </c>
      <c r="I46" s="57">
        <v>40000</v>
      </c>
      <c r="J46" s="17" t="s">
        <v>1085</v>
      </c>
      <c r="K46" s="17" t="s">
        <v>1212</v>
      </c>
      <c r="L46" s="163" t="s">
        <v>57</v>
      </c>
    </row>
    <row r="47" spans="1:12" ht="62.25" customHeight="1" x14ac:dyDescent="0.2">
      <c r="A47" s="53">
        <v>4</v>
      </c>
      <c r="B47" s="164" t="s">
        <v>738</v>
      </c>
      <c r="C47" s="54" t="s">
        <v>739</v>
      </c>
      <c r="D47" s="164" t="s">
        <v>432</v>
      </c>
      <c r="E47" s="295">
        <v>50000</v>
      </c>
      <c r="F47" s="295">
        <v>50000</v>
      </c>
      <c r="G47" s="295">
        <v>50000</v>
      </c>
      <c r="H47" s="295">
        <v>50000</v>
      </c>
      <c r="I47" s="295">
        <v>50000</v>
      </c>
      <c r="J47" s="37" t="s">
        <v>740</v>
      </c>
      <c r="K47" s="37" t="s">
        <v>741</v>
      </c>
      <c r="L47" s="294" t="s">
        <v>57</v>
      </c>
    </row>
    <row r="48" spans="1:12" ht="78.75" customHeight="1" x14ac:dyDescent="0.2">
      <c r="A48" s="452">
        <v>5</v>
      </c>
      <c r="B48" s="207" t="s">
        <v>1217</v>
      </c>
      <c r="C48" s="24" t="s">
        <v>735</v>
      </c>
      <c r="D48" s="207" t="s">
        <v>432</v>
      </c>
      <c r="E48" s="404">
        <v>80000</v>
      </c>
      <c r="F48" s="404">
        <v>80000</v>
      </c>
      <c r="G48" s="404">
        <v>80000</v>
      </c>
      <c r="H48" s="404">
        <v>80000</v>
      </c>
      <c r="I48" s="404">
        <v>80000</v>
      </c>
      <c r="J48" s="24" t="s">
        <v>736</v>
      </c>
      <c r="K48" s="24" t="s">
        <v>737</v>
      </c>
      <c r="L48" s="330" t="s">
        <v>57</v>
      </c>
    </row>
    <row r="49" spans="1:12" ht="21.75" customHeight="1" x14ac:dyDescent="0.3">
      <c r="A49" s="185"/>
      <c r="B49" s="185"/>
      <c r="C49" s="185"/>
      <c r="D49" s="185"/>
      <c r="E49" s="36">
        <f>SUM(E44:E48)</f>
        <v>279500</v>
      </c>
      <c r="F49" s="36">
        <f t="shared" ref="F49:I49" si="2">SUM(F44:F48)</f>
        <v>429500</v>
      </c>
      <c r="G49" s="36">
        <f t="shared" si="2"/>
        <v>429500</v>
      </c>
      <c r="H49" s="36">
        <f t="shared" si="2"/>
        <v>429500</v>
      </c>
      <c r="I49" s="36">
        <f t="shared" si="2"/>
        <v>279500</v>
      </c>
      <c r="J49" s="185"/>
      <c r="K49" s="185"/>
      <c r="L49" s="185"/>
    </row>
    <row r="50" spans="1:12" ht="26.25" customHeight="1" x14ac:dyDescent="0.3">
      <c r="A50" s="468"/>
      <c r="B50" s="468"/>
      <c r="C50" s="468"/>
      <c r="D50" s="468"/>
      <c r="E50" s="469">
        <f>+E33+E39+E42+E49</f>
        <v>1924500</v>
      </c>
      <c r="F50" s="469">
        <f t="shared" ref="F50:I50" si="3">+F33+F39+F42+F49</f>
        <v>3684500</v>
      </c>
      <c r="G50" s="469">
        <f t="shared" si="3"/>
        <v>8006500</v>
      </c>
      <c r="H50" s="469">
        <f t="shared" si="3"/>
        <v>7676500</v>
      </c>
      <c r="I50" s="469">
        <f t="shared" si="3"/>
        <v>1696500</v>
      </c>
      <c r="J50" s="468"/>
      <c r="K50" s="468"/>
      <c r="L50" s="468"/>
    </row>
  </sheetData>
  <mergeCells count="18">
    <mergeCell ref="D11:D12"/>
    <mergeCell ref="E10:I10"/>
    <mergeCell ref="A43:D43"/>
    <mergeCell ref="A34:D34"/>
    <mergeCell ref="A40:D40"/>
    <mergeCell ref="A2:L2"/>
    <mergeCell ref="A3:L3"/>
    <mergeCell ref="A4:L4"/>
    <mergeCell ref="K10:K12"/>
    <mergeCell ref="L10:L12"/>
    <mergeCell ref="A5:J5"/>
    <mergeCell ref="A6:J6"/>
    <mergeCell ref="A7:J7"/>
    <mergeCell ref="A8:J8"/>
    <mergeCell ref="J11:J12"/>
    <mergeCell ref="A10:A12"/>
    <mergeCell ref="B10:B12"/>
    <mergeCell ref="C10:C12"/>
  </mergeCells>
  <pageMargins left="0.70866141732283472" right="0.11811023622047245" top="1.1417322834645669" bottom="0.74803149606299213" header="0.51181102362204722" footer="0.31496062992125984"/>
  <pageSetup paperSize="9" scale="80" firstPageNumber="95" orientation="landscape" useFirstPageNumber="1" r:id="rId1"/>
  <headerFooter>
    <oddHeader>&amp;C&amp;"TH SarabunIT๙,Regular"&amp;18
- &amp;P -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Normal="100" workbookViewId="0">
      <selection activeCell="E16" sqref="E16:I16"/>
    </sheetView>
  </sheetViews>
  <sheetFormatPr defaultRowHeight="14.25" x14ac:dyDescent="0.2"/>
  <cols>
    <col min="1" max="1" width="3.125" customWidth="1"/>
    <col min="2" max="2" width="28.5" customWidth="1"/>
    <col min="3" max="3" width="18.875" customWidth="1"/>
    <col min="4" max="4" width="8" customWidth="1"/>
    <col min="5" max="9" width="12.625" customWidth="1"/>
    <col min="10" max="10" width="13.625" customWidth="1"/>
    <col min="11" max="11" width="16.125" customWidth="1"/>
    <col min="12" max="12" width="10.375" customWidth="1"/>
  </cols>
  <sheetData>
    <row r="1" spans="1:13" ht="18.75" customHeight="1" x14ac:dyDescent="0.2">
      <c r="A1" s="326"/>
    </row>
    <row r="2" spans="1:13" ht="26.25" x14ac:dyDescent="0.2">
      <c r="A2" s="555" t="s">
        <v>59</v>
      </c>
      <c r="B2" s="555"/>
      <c r="C2" s="555"/>
      <c r="D2" s="555"/>
      <c r="E2" s="555"/>
      <c r="F2" s="555"/>
      <c r="G2" s="555"/>
      <c r="H2" s="555"/>
      <c r="I2" s="555"/>
      <c r="J2" s="555"/>
      <c r="K2" s="555"/>
      <c r="L2" s="555"/>
      <c r="M2" s="534"/>
    </row>
    <row r="3" spans="1:13" ht="26.25" x14ac:dyDescent="0.2">
      <c r="A3" s="555" t="s">
        <v>335</v>
      </c>
      <c r="B3" s="555"/>
      <c r="C3" s="555"/>
      <c r="D3" s="555"/>
      <c r="E3" s="555"/>
      <c r="F3" s="555"/>
      <c r="G3" s="555"/>
      <c r="H3" s="555"/>
      <c r="I3" s="555"/>
      <c r="J3" s="555"/>
      <c r="K3" s="555"/>
      <c r="L3" s="555"/>
      <c r="M3" s="534"/>
    </row>
    <row r="4" spans="1:13" ht="26.25" x14ac:dyDescent="0.2">
      <c r="A4" s="555" t="s">
        <v>58</v>
      </c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34"/>
    </row>
    <row r="5" spans="1:13" ht="23.1" customHeight="1" x14ac:dyDescent="0.2">
      <c r="A5" s="544" t="s">
        <v>290</v>
      </c>
      <c r="B5" s="544"/>
      <c r="C5" s="544"/>
      <c r="D5" s="544"/>
      <c r="E5" s="544"/>
      <c r="F5" s="544"/>
      <c r="G5" s="544"/>
      <c r="H5" s="544"/>
      <c r="I5" s="544"/>
      <c r="J5" s="544"/>
    </row>
    <row r="6" spans="1:13" ht="23.1" customHeight="1" x14ac:dyDescent="0.2">
      <c r="A6" s="544" t="s">
        <v>291</v>
      </c>
      <c r="B6" s="544"/>
      <c r="C6" s="544"/>
      <c r="D6" s="544"/>
      <c r="E6" s="544"/>
      <c r="F6" s="544"/>
      <c r="G6" s="544"/>
      <c r="H6" s="544"/>
      <c r="I6" s="544"/>
      <c r="J6" s="544"/>
    </row>
    <row r="7" spans="1:13" ht="23.1" customHeight="1" x14ac:dyDescent="0.2">
      <c r="A7" s="544" t="s">
        <v>1138</v>
      </c>
      <c r="B7" s="544"/>
      <c r="C7" s="544"/>
      <c r="D7" s="544"/>
      <c r="E7" s="544"/>
      <c r="F7" s="544"/>
      <c r="G7" s="544"/>
      <c r="H7" s="544"/>
      <c r="I7" s="544"/>
      <c r="J7" s="544"/>
    </row>
    <row r="8" spans="1:13" ht="23.1" customHeight="1" x14ac:dyDescent="0.2">
      <c r="A8" s="544" t="s">
        <v>1139</v>
      </c>
      <c r="B8" s="544"/>
      <c r="C8" s="544"/>
      <c r="D8" s="544"/>
      <c r="E8" s="544"/>
      <c r="F8" s="544"/>
      <c r="G8" s="544"/>
      <c r="H8" s="544"/>
      <c r="I8" s="544"/>
      <c r="J8" s="544"/>
    </row>
    <row r="9" spans="1:13" x14ac:dyDescent="0.2">
      <c r="A9" s="11"/>
    </row>
    <row r="10" spans="1:13" ht="18.75" customHeight="1" x14ac:dyDescent="0.2">
      <c r="A10" s="562" t="s">
        <v>7</v>
      </c>
      <c r="B10" s="562" t="s">
        <v>8</v>
      </c>
      <c r="C10" s="562" t="s">
        <v>9</v>
      </c>
      <c r="D10" s="344" t="s">
        <v>10</v>
      </c>
      <c r="E10" s="576" t="s">
        <v>12</v>
      </c>
      <c r="F10" s="577"/>
      <c r="G10" s="577"/>
      <c r="H10" s="577"/>
      <c r="I10" s="578"/>
      <c r="J10" s="345" t="s">
        <v>13</v>
      </c>
      <c r="K10" s="588" t="s">
        <v>15</v>
      </c>
      <c r="L10" s="588" t="s">
        <v>16</v>
      </c>
    </row>
    <row r="11" spans="1:13" ht="26.25" customHeight="1" x14ac:dyDescent="0.2">
      <c r="A11" s="575"/>
      <c r="B11" s="575"/>
      <c r="C11" s="575"/>
      <c r="D11" s="562" t="s">
        <v>11</v>
      </c>
      <c r="E11" s="62">
        <v>2561</v>
      </c>
      <c r="F11" s="62">
        <v>2562</v>
      </c>
      <c r="G11" s="62">
        <v>2563</v>
      </c>
      <c r="H11" s="62">
        <v>2564</v>
      </c>
      <c r="I11" s="62">
        <v>2565</v>
      </c>
      <c r="J11" s="562" t="s">
        <v>14</v>
      </c>
      <c r="K11" s="589"/>
      <c r="L11" s="589"/>
    </row>
    <row r="12" spans="1:13" ht="33.75" customHeight="1" x14ac:dyDescent="0.2">
      <c r="A12" s="563"/>
      <c r="B12" s="563"/>
      <c r="C12" s="563"/>
      <c r="D12" s="563"/>
      <c r="E12" s="345" t="s">
        <v>4</v>
      </c>
      <c r="F12" s="345" t="s">
        <v>4</v>
      </c>
      <c r="G12" s="345" t="s">
        <v>4</v>
      </c>
      <c r="H12" s="345" t="s">
        <v>4</v>
      </c>
      <c r="I12" s="345" t="s">
        <v>4</v>
      </c>
      <c r="J12" s="563"/>
      <c r="K12" s="590"/>
      <c r="L12" s="590"/>
    </row>
    <row r="13" spans="1:13" ht="85.5" customHeight="1" x14ac:dyDescent="0.2">
      <c r="A13" s="480">
        <v>1</v>
      </c>
      <c r="B13" s="157" t="s">
        <v>1218</v>
      </c>
      <c r="C13" s="157" t="s">
        <v>1219</v>
      </c>
      <c r="D13" s="157" t="s">
        <v>1220</v>
      </c>
      <c r="E13" s="395">
        <v>50000</v>
      </c>
      <c r="F13" s="395">
        <v>50000</v>
      </c>
      <c r="G13" s="395">
        <v>50000</v>
      </c>
      <c r="H13" s="395">
        <v>50000</v>
      </c>
      <c r="I13" s="395">
        <v>50000</v>
      </c>
      <c r="J13" s="203" t="s">
        <v>1222</v>
      </c>
      <c r="K13" s="481" t="s">
        <v>1221</v>
      </c>
      <c r="L13" s="157" t="s">
        <v>57</v>
      </c>
    </row>
    <row r="14" spans="1:13" ht="24" customHeight="1" x14ac:dyDescent="0.2">
      <c r="A14" s="482"/>
      <c r="B14" s="140"/>
      <c r="C14" s="140"/>
      <c r="D14" s="140"/>
      <c r="E14" s="483">
        <f>+E13</f>
        <v>50000</v>
      </c>
      <c r="F14" s="483">
        <f>+F13</f>
        <v>50000</v>
      </c>
      <c r="G14" s="483">
        <f>+G13</f>
        <v>50000</v>
      </c>
      <c r="H14" s="483">
        <f>+H13</f>
        <v>50000</v>
      </c>
      <c r="I14" s="483">
        <f>+I13</f>
        <v>50000</v>
      </c>
      <c r="J14" s="84"/>
      <c r="K14" s="84"/>
      <c r="L14" s="84"/>
    </row>
    <row r="15" spans="1:13" ht="20.25" x14ac:dyDescent="0.2">
      <c r="A15" s="591" t="s">
        <v>1140</v>
      </c>
      <c r="B15" s="591"/>
      <c r="C15" s="591"/>
      <c r="D15" s="591"/>
      <c r="E15" s="591"/>
      <c r="F15" s="591"/>
      <c r="G15" s="591"/>
      <c r="H15" s="591"/>
      <c r="I15" s="591"/>
      <c r="J15" s="591"/>
    </row>
    <row r="16" spans="1:13" ht="20.25" customHeight="1" x14ac:dyDescent="0.2">
      <c r="A16" s="562" t="s">
        <v>7</v>
      </c>
      <c r="B16" s="562" t="s">
        <v>8</v>
      </c>
      <c r="C16" s="562" t="s">
        <v>9</v>
      </c>
      <c r="D16" s="344" t="s">
        <v>10</v>
      </c>
      <c r="E16" s="576" t="s">
        <v>12</v>
      </c>
      <c r="F16" s="577"/>
      <c r="G16" s="577"/>
      <c r="H16" s="577"/>
      <c r="I16" s="578"/>
      <c r="J16" s="345" t="s">
        <v>13</v>
      </c>
      <c r="K16" s="588" t="s">
        <v>15</v>
      </c>
      <c r="L16" s="588" t="s">
        <v>16</v>
      </c>
    </row>
    <row r="17" spans="1:12" ht="20.25" customHeight="1" x14ac:dyDescent="0.2">
      <c r="A17" s="575"/>
      <c r="B17" s="575"/>
      <c r="C17" s="575"/>
      <c r="D17" s="562" t="s">
        <v>11</v>
      </c>
      <c r="E17" s="62">
        <v>2561</v>
      </c>
      <c r="F17" s="62">
        <v>2562</v>
      </c>
      <c r="G17" s="62">
        <v>2563</v>
      </c>
      <c r="H17" s="62">
        <v>2564</v>
      </c>
      <c r="I17" s="62">
        <v>2565</v>
      </c>
      <c r="J17" s="562" t="s">
        <v>14</v>
      </c>
      <c r="K17" s="589"/>
      <c r="L17" s="589"/>
    </row>
    <row r="18" spans="1:12" ht="20.25" x14ac:dyDescent="0.2">
      <c r="A18" s="563"/>
      <c r="B18" s="563"/>
      <c r="C18" s="563"/>
      <c r="D18" s="563"/>
      <c r="E18" s="347" t="s">
        <v>4</v>
      </c>
      <c r="F18" s="347" t="s">
        <v>4</v>
      </c>
      <c r="G18" s="347" t="s">
        <v>4</v>
      </c>
      <c r="H18" s="347" t="s">
        <v>4</v>
      </c>
      <c r="I18" s="347" t="s">
        <v>4</v>
      </c>
      <c r="J18" s="563"/>
      <c r="K18" s="590"/>
      <c r="L18" s="590"/>
    </row>
    <row r="19" spans="1:12" ht="64.5" customHeight="1" x14ac:dyDescent="0.2">
      <c r="A19" s="310">
        <v>1</v>
      </c>
      <c r="B19" s="84" t="s">
        <v>1141</v>
      </c>
      <c r="C19" s="84" t="s">
        <v>1142</v>
      </c>
      <c r="D19" s="84" t="s">
        <v>212</v>
      </c>
      <c r="E19" s="199">
        <v>10000</v>
      </c>
      <c r="F19" s="199">
        <v>10000</v>
      </c>
      <c r="G19" s="199">
        <v>10000</v>
      </c>
      <c r="H19" s="199">
        <v>10000</v>
      </c>
      <c r="I19" s="199">
        <v>10000</v>
      </c>
      <c r="J19" s="201" t="s">
        <v>1143</v>
      </c>
      <c r="K19" s="201" t="s">
        <v>1144</v>
      </c>
      <c r="L19" s="283" t="s">
        <v>57</v>
      </c>
    </row>
    <row r="20" spans="1:12" ht="20.25" x14ac:dyDescent="0.2">
      <c r="A20" s="484"/>
      <c r="B20" s="128"/>
      <c r="C20" s="128"/>
      <c r="D20" s="128"/>
      <c r="E20" s="485">
        <f>+E19</f>
        <v>10000</v>
      </c>
      <c r="F20" s="485">
        <f>+F19</f>
        <v>10000</v>
      </c>
      <c r="G20" s="485">
        <f>+G19</f>
        <v>10000</v>
      </c>
      <c r="H20" s="485">
        <f>+H19</f>
        <v>10000</v>
      </c>
      <c r="I20" s="485">
        <f>+I19</f>
        <v>10000</v>
      </c>
      <c r="J20" s="488"/>
      <c r="K20" s="488"/>
      <c r="L20" s="489"/>
    </row>
    <row r="21" spans="1:12" ht="22.5" customHeight="1" x14ac:dyDescent="0.3">
      <c r="A21" s="486"/>
      <c r="B21" s="486"/>
      <c r="C21" s="486"/>
      <c r="D21" s="486"/>
      <c r="E21" s="472">
        <f>+E14+E20</f>
        <v>60000</v>
      </c>
      <c r="F21" s="472">
        <f>+F14+F20</f>
        <v>60000</v>
      </c>
      <c r="G21" s="472">
        <f>+G14+G20</f>
        <v>60000</v>
      </c>
      <c r="H21" s="472">
        <f>+H14+H20</f>
        <v>60000</v>
      </c>
      <c r="I21" s="472">
        <f>+I14+I20</f>
        <v>60000</v>
      </c>
      <c r="J21" s="487"/>
      <c r="K21" s="487"/>
      <c r="L21" s="487"/>
    </row>
  </sheetData>
  <mergeCells count="24">
    <mergeCell ref="A7:J7"/>
    <mergeCell ref="A5:J5"/>
    <mergeCell ref="A6:J6"/>
    <mergeCell ref="A2:L2"/>
    <mergeCell ref="A3:L3"/>
    <mergeCell ref="A4:L4"/>
    <mergeCell ref="A8:J8"/>
    <mergeCell ref="A10:A12"/>
    <mergeCell ref="B10:B12"/>
    <mergeCell ref="C10:C12"/>
    <mergeCell ref="E10:I10"/>
    <mergeCell ref="L16:L18"/>
    <mergeCell ref="D17:D18"/>
    <mergeCell ref="J17:J18"/>
    <mergeCell ref="L10:L12"/>
    <mergeCell ref="D11:D12"/>
    <mergeCell ref="J11:J12"/>
    <mergeCell ref="K10:K12"/>
    <mergeCell ref="A15:J15"/>
    <mergeCell ref="A16:A18"/>
    <mergeCell ref="B16:B18"/>
    <mergeCell ref="C16:C18"/>
    <mergeCell ref="E16:I16"/>
    <mergeCell ref="K16:K18"/>
  </mergeCells>
  <pageMargins left="0.70866141732283472" right="0.11811023622047245" top="1.1811023622047245" bottom="0.55118110236220474" header="0.47244094488188981" footer="0.31496062992125984"/>
  <pageSetup paperSize="9" scale="80" firstPageNumber="102" orientation="landscape" useFirstPageNumber="1" r:id="rId1"/>
  <headerFooter>
    <oddHeader>&amp;C&amp;"TH SarabunIT๙,Bold"&amp;18
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สรุป36-39</vt:lpstr>
      <vt:lpstr>เคหะ40-63</vt:lpstr>
      <vt:lpstr>คุณภาพชีวิต64-71</vt:lpstr>
      <vt:lpstr>การศึกษา73-78</vt:lpstr>
      <vt:lpstr>ระเบียบชุมชน79-84</vt:lpstr>
      <vt:lpstr>ทรัพยากรธรรมชาติ85-88</vt:lpstr>
      <vt:lpstr>ศาสนา89-94 </vt:lpstr>
      <vt:lpstr>บริหารจัดการ95-101</vt:lpstr>
      <vt:lpstr>ประชาคม102</vt:lpstr>
      <vt:lpstr>เกินศักยภาพ103-105</vt:lpstr>
      <vt:lpstr>ครุภัณฑ์106-108</vt:lpstr>
      <vt:lpstr>'การศึกษา73-78'!Print_Titles</vt:lpstr>
      <vt:lpstr>'เกินศักยภาพ103-105'!Print_Titles</vt:lpstr>
      <vt:lpstr>'ครุภัณฑ์106-108'!Print_Titles</vt:lpstr>
      <vt:lpstr>'คุณภาพชีวิต64-71'!Print_Titles</vt:lpstr>
      <vt:lpstr>'เคหะ40-63'!Print_Titles</vt:lpstr>
      <vt:lpstr>'ทรัพยากรธรรมชาติ85-88'!Print_Titles</vt:lpstr>
      <vt:lpstr>'บริหารจัดการ95-101'!Print_Titles</vt:lpstr>
      <vt:lpstr>ประชาคม102!Print_Titles</vt:lpstr>
      <vt:lpstr>'ระเบียบชุมชน79-84'!Print_Titles</vt:lpstr>
      <vt:lpstr>'ศาสนา89-94 '!Print_Titles</vt:lpstr>
      <vt:lpstr>'สรุป36-39'!Print_Titles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2019-10-02T07:49:32Z</cp:lastPrinted>
  <dcterms:created xsi:type="dcterms:W3CDTF">2019-05-24T06:51:39Z</dcterms:created>
  <dcterms:modified xsi:type="dcterms:W3CDTF">2019-11-06T03:06:28Z</dcterms:modified>
</cp:coreProperties>
</file>